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Z:\STARO\DISK-MARINA\POPIS FIRMI I SVI DOKUMENTI\POPIS FIRMI\JVP ČEPIN\IZVJEŠTAJI-FINA\MIN-2022\"/>
    </mc:Choice>
  </mc:AlternateContent>
  <xr:revisionPtr revIDLastSave="0" documentId="14_{470E0EB6-4B82-4E37-B833-F0EE8D71747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F288" i="9"/>
  <c r="E288" i="9"/>
  <c r="B288" i="9" s="1"/>
  <c r="F287" i="9"/>
  <c r="F286" i="9"/>
  <c r="H285" i="9"/>
  <c r="G285" i="9"/>
  <c r="F285" i="9"/>
  <c r="H284" i="9"/>
  <c r="G284" i="9"/>
  <c r="F284" i="9"/>
  <c r="E284" i="9"/>
  <c r="B284" i="9" s="1"/>
  <c r="H283" i="9"/>
  <c r="E283" i="9" s="1"/>
  <c r="B283" i="9" s="1"/>
  <c r="G283" i="9"/>
  <c r="F283" i="9"/>
  <c r="F282" i="9"/>
  <c r="H281" i="9"/>
  <c r="G281" i="9"/>
  <c r="E281" i="9" s="1"/>
  <c r="B281" i="9" s="1"/>
  <c r="F281" i="9"/>
  <c r="H280" i="9"/>
  <c r="E280" i="9" s="1"/>
  <c r="B280" i="9" s="1"/>
  <c r="G280" i="9"/>
  <c r="F280" i="9"/>
  <c r="H279" i="9"/>
  <c r="G279" i="9"/>
  <c r="F279" i="9"/>
  <c r="E279" i="9"/>
  <c r="B279" i="9" s="1"/>
  <c r="F278" i="9"/>
  <c r="F277" i="9"/>
  <c r="F276" i="9"/>
  <c r="F275" i="9" s="1"/>
  <c r="L274" i="9"/>
  <c r="F274" i="9" s="1"/>
  <c r="H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s="1"/>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s="1"/>
  <c r="E251" i="9"/>
  <c r="M250" i="9"/>
  <c r="L250" i="9"/>
  <c r="F250" i="9"/>
  <c r="B250" i="9" s="1"/>
  <c r="E250" i="9"/>
  <c r="M249" i="9"/>
  <c r="L249" i="9"/>
  <c r="F249" i="9" s="1"/>
  <c r="B249" i="9" s="1"/>
  <c r="E249" i="9"/>
  <c r="M248" i="9"/>
  <c r="F248" i="9" s="1"/>
  <c r="L248" i="9"/>
  <c r="E248" i="9"/>
  <c r="B248" i="9"/>
  <c r="M247" i="9"/>
  <c r="L247" i="9"/>
  <c r="F247" i="9" s="1"/>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L236" i="9"/>
  <c r="F236" i="9" s="1"/>
  <c r="E236" i="9"/>
  <c r="B236" i="9"/>
  <c r="M235" i="9"/>
  <c r="L235" i="9"/>
  <c r="F235" i="9" s="1"/>
  <c r="E235" i="9"/>
  <c r="B235" i="9" s="1"/>
  <c r="M234" i="9"/>
  <c r="L234" i="9"/>
  <c r="F234" i="9"/>
  <c r="B234" i="9" s="1"/>
  <c r="E234" i="9"/>
  <c r="M233" i="9"/>
  <c r="L233" i="9"/>
  <c r="F233" i="9" s="1"/>
  <c r="B233" i="9" s="1"/>
  <c r="E233" i="9"/>
  <c r="M232" i="9"/>
  <c r="L232" i="9"/>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s="1"/>
  <c r="E227" i="9"/>
  <c r="M226" i="9"/>
  <c r="L226" i="9"/>
  <c r="F226" i="9"/>
  <c r="B226" i="9" s="1"/>
  <c r="E226" i="9"/>
  <c r="H225" i="9"/>
  <c r="G225" i="9"/>
  <c r="E225" i="9" s="1"/>
  <c r="B225" i="9" s="1"/>
  <c r="F225" i="9"/>
  <c r="M224" i="9"/>
  <c r="F224" i="9" s="1"/>
  <c r="L224" i="9"/>
  <c r="E224" i="9"/>
  <c r="B224" i="9"/>
  <c r="M223" i="9"/>
  <c r="L223" i="9"/>
  <c r="F223" i="9" s="1"/>
  <c r="E223" i="9"/>
  <c r="B223" i="9" s="1"/>
  <c r="M222" i="9"/>
  <c r="L222" i="9"/>
  <c r="F222" i="9"/>
  <c r="B222" i="9" s="1"/>
  <c r="E222" i="9"/>
  <c r="M221" i="9"/>
  <c r="L221" i="9"/>
  <c r="F221" i="9" s="1"/>
  <c r="E221" i="9"/>
  <c r="M220" i="9"/>
  <c r="L220" i="9"/>
  <c r="E220" i="9"/>
  <c r="M219" i="9"/>
  <c r="L219" i="9"/>
  <c r="F219" i="9" s="1"/>
  <c r="E219" i="9"/>
  <c r="M218" i="9"/>
  <c r="F218" i="9" s="1"/>
  <c r="B218" i="9" s="1"/>
  <c r="L218" i="9"/>
  <c r="E218" i="9"/>
  <c r="M217" i="9"/>
  <c r="L217" i="9"/>
  <c r="E217" i="9"/>
  <c r="M216" i="9"/>
  <c r="L216" i="9"/>
  <c r="E216" i="9"/>
  <c r="M215" i="9"/>
  <c r="L215" i="9"/>
  <c r="F215" i="9" s="1"/>
  <c r="E215" i="9"/>
  <c r="B215" i="9" s="1"/>
  <c r="M214" i="9"/>
  <c r="L214" i="9"/>
  <c r="F214" i="9"/>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E109" i="9" s="1"/>
  <c r="G109" i="9"/>
  <c r="F109" i="9"/>
  <c r="H108" i="9"/>
  <c r="G108" i="9"/>
  <c r="E108" i="9" s="1"/>
  <c r="B108" i="9" s="1"/>
  <c r="F108" i="9"/>
  <c r="H107" i="9"/>
  <c r="G107" i="9"/>
  <c r="E107" i="9" s="1"/>
  <c r="B107" i="9" s="1"/>
  <c r="F107" i="9"/>
  <c r="H106" i="9"/>
  <c r="G106" i="9"/>
  <c r="F106" i="9"/>
  <c r="E106" i="9"/>
  <c r="B106" i="9" s="1"/>
  <c r="H105" i="9"/>
  <c r="G105" i="9"/>
  <c r="F105" i="9"/>
  <c r="B105" i="9" s="1"/>
  <c r="E105" i="9"/>
  <c r="H104" i="9"/>
  <c r="G104" i="9"/>
  <c r="E104" i="9" s="1"/>
  <c r="B104" i="9" s="1"/>
  <c r="F104" i="9"/>
  <c r="H103" i="9"/>
  <c r="G103" i="9"/>
  <c r="E103" i="9" s="1"/>
  <c r="B103" i="9" s="1"/>
  <c r="F103" i="9"/>
  <c r="H102" i="9"/>
  <c r="G102" i="9"/>
  <c r="F102" i="9"/>
  <c r="E102" i="9"/>
  <c r="B102" i="9" s="1"/>
  <c r="H101" i="9"/>
  <c r="G101" i="9"/>
  <c r="E101" i="9" s="1"/>
  <c r="F101" i="9"/>
  <c r="H100" i="9"/>
  <c r="G100" i="9"/>
  <c r="E100" i="9" s="1"/>
  <c r="B100" i="9" s="1"/>
  <c r="F100" i="9"/>
  <c r="H99" i="9"/>
  <c r="G99" i="9"/>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E93" i="9" s="1"/>
  <c r="F93" i="9"/>
  <c r="H92" i="9"/>
  <c r="G92" i="9"/>
  <c r="E92" i="9" s="1"/>
  <c r="B92" i="9" s="1"/>
  <c r="F92" i="9"/>
  <c r="H91" i="9"/>
  <c r="G91" i="9"/>
  <c r="F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E77" i="9" s="1"/>
  <c r="F77" i="9"/>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B49" i="9" s="1"/>
  <c r="H48" i="9"/>
  <c r="G48" i="9"/>
  <c r="E48" i="9" s="1"/>
  <c r="B48" i="9" s="1"/>
  <c r="F48" i="9"/>
  <c r="H47" i="9"/>
  <c r="E47" i="9" s="1"/>
  <c r="B47" i="9" s="1"/>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E274" i="9" s="1"/>
  <c r="I3" i="9"/>
  <c r="H3" i="9"/>
  <c r="G3" i="9"/>
  <c r="D101" i="8"/>
  <c r="D95" i="8"/>
  <c r="C1570" i="1" s="1"/>
  <c r="H1570" i="1" s="1"/>
  <c r="D90" i="8"/>
  <c r="D85" i="8"/>
  <c r="D80" i="8"/>
  <c r="D75" i="8"/>
  <c r="D70" i="8"/>
  <c r="D65" i="8"/>
  <c r="D60" i="8"/>
  <c r="D55" i="8"/>
  <c r="D50" i="8"/>
  <c r="D44" i="8"/>
  <c r="D36" i="8"/>
  <c r="D26" i="8"/>
  <c r="D24" i="8" s="1"/>
  <c r="C1499" i="1" s="1"/>
  <c r="G1499" i="1" s="1"/>
  <c r="D18" i="8"/>
  <c r="D8" i="8"/>
  <c r="D6" i="8" s="1"/>
  <c r="C1481" i="1" s="1"/>
  <c r="H1481" i="1" s="1"/>
  <c r="E44" i="7"/>
  <c r="D44" i="7"/>
  <c r="E39" i="7"/>
  <c r="D39" i="7"/>
  <c r="D38" i="7" s="1"/>
  <c r="H31" i="3" s="1"/>
  <c r="E38" i="7"/>
  <c r="E30" i="7"/>
  <c r="D30" i="7"/>
  <c r="D22" i="7" s="1"/>
  <c r="H30" i="3" s="1"/>
  <c r="E23" i="7"/>
  <c r="E22" i="7" s="1"/>
  <c r="D23" i="7"/>
  <c r="E7" i="7"/>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D250" i="5"/>
  <c r="F250" i="5" s="1"/>
  <c r="F249" i="5"/>
  <c r="F248" i="5"/>
  <c r="F247" i="5"/>
  <c r="F246" i="5"/>
  <c r="E246" i="5"/>
  <c r="D246" i="5"/>
  <c r="D245" i="5" s="1"/>
  <c r="F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E568" i="4"/>
  <c r="E567" i="4" s="1"/>
  <c r="D568" i="4"/>
  <c r="C562" i="1" s="1"/>
  <c r="G562" i="1" s="1"/>
  <c r="F566" i="4"/>
  <c r="F565" i="4"/>
  <c r="F564" i="4"/>
  <c r="E563" i="4"/>
  <c r="D557" i="1" s="1"/>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F527" i="4"/>
  <c r="F526" i="4"/>
  <c r="E525" i="4"/>
  <c r="D525" i="4"/>
  <c r="F524" i="4"/>
  <c r="F523" i="4"/>
  <c r="F522" i="4"/>
  <c r="E522" i="4"/>
  <c r="D522" i="4"/>
  <c r="F521" i="4"/>
  <c r="F520" i="4"/>
  <c r="F519" i="4"/>
  <c r="E519" i="4"/>
  <c r="D519" i="4"/>
  <c r="F518" i="4"/>
  <c r="F517" i="4"/>
  <c r="E516" i="4"/>
  <c r="E515" i="4" s="1"/>
  <c r="D509" i="1" s="1"/>
  <c r="D516" i="4"/>
  <c r="F516" i="4" s="1"/>
  <c r="F514" i="4"/>
  <c r="F513" i="4"/>
  <c r="F512" i="4"/>
  <c r="F511" i="4"/>
  <c r="F510" i="4"/>
  <c r="F509" i="4"/>
  <c r="F508" i="4"/>
  <c r="F507" i="4"/>
  <c r="E507" i="4"/>
  <c r="E484" i="4" s="1"/>
  <c r="D478"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D418" i="4"/>
  <c r="E417" i="4"/>
  <c r="D417" i="4"/>
  <c r="E416" i="4"/>
  <c r="D411" i="1" s="1"/>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E350" i="4" s="1"/>
  <c r="D352" i="4"/>
  <c r="D351" i="4"/>
  <c r="F349" i="4"/>
  <c r="F348" i="4"/>
  <c r="E348" i="4"/>
  <c r="D348" i="4"/>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C206" i="1"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E50" i="4" s="1"/>
  <c r="D46" i="1" s="1"/>
  <c r="D68" i="4"/>
  <c r="F67" i="4"/>
  <c r="F66" i="4"/>
  <c r="E65" i="4"/>
  <c r="D65" i="4"/>
  <c r="F65" i="4" s="1"/>
  <c r="F64" i="4"/>
  <c r="F63" i="4"/>
  <c r="F62" i="4"/>
  <c r="E62" i="4"/>
  <c r="D62" i="4"/>
  <c r="F61" i="4"/>
  <c r="F60" i="4"/>
  <c r="E59" i="4"/>
  <c r="D59" i="4"/>
  <c r="F58" i="4"/>
  <c r="F57" i="4"/>
  <c r="F56" i="4"/>
  <c r="F55" i="4"/>
  <c r="F54" i="4"/>
  <c r="E54" i="4"/>
  <c r="D54" i="4"/>
  <c r="F53" i="4"/>
  <c r="F52" i="4"/>
  <c r="F51" i="4"/>
  <c r="E51" i="4"/>
  <c r="D51" i="4"/>
  <c r="F49" i="4"/>
  <c r="F48" i="4"/>
  <c r="F47" i="4"/>
  <c r="F46" i="4"/>
  <c r="F45" i="4"/>
  <c r="E45" i="4"/>
  <c r="D45" i="4"/>
  <c r="E44" i="4"/>
  <c r="D40" i="1" s="1"/>
  <c r="H40" i="1" s="1"/>
  <c r="D44" i="4"/>
  <c r="F44" i="4" s="1"/>
  <c r="F43" i="4"/>
  <c r="F42" i="4"/>
  <c r="F41" i="4"/>
  <c r="F40" i="4"/>
  <c r="E40" i="4"/>
  <c r="D40" i="4"/>
  <c r="F39" i="4"/>
  <c r="F38" i="4"/>
  <c r="E37" i="4"/>
  <c r="D37" i="4"/>
  <c r="F37" i="4" s="1"/>
  <c r="F36" i="4"/>
  <c r="F35" i="4"/>
  <c r="F34" i="4"/>
  <c r="F33" i="4"/>
  <c r="F32" i="4"/>
  <c r="F31" i="4"/>
  <c r="F30" i="4"/>
  <c r="F29" i="4"/>
  <c r="E29" i="4"/>
  <c r="D25" i="1" s="1"/>
  <c r="G25" i="1" s="1"/>
  <c r="D29" i="4"/>
  <c r="F28" i="4"/>
  <c r="F27" i="4"/>
  <c r="F26" i="4"/>
  <c r="F25" i="4"/>
  <c r="F24" i="4"/>
  <c r="F23" i="4"/>
  <c r="E23" i="4"/>
  <c r="D19" i="1" s="1"/>
  <c r="H19" i="1" s="1"/>
  <c r="D23" i="4"/>
  <c r="F22" i="4"/>
  <c r="F21" i="4"/>
  <c r="F20" i="4"/>
  <c r="F19" i="4"/>
  <c r="F18" i="4"/>
  <c r="F17" i="4"/>
  <c r="E17" i="4"/>
  <c r="D13" i="1" s="1"/>
  <c r="G13" i="1"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I27"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C1574" i="1"/>
  <c r="H1574" i="1" s="1"/>
  <c r="G1573" i="1"/>
  <c r="C1573" i="1"/>
  <c r="H1573" i="1" s="1"/>
  <c r="C1572" i="1"/>
  <c r="G1572" i="1" s="1"/>
  <c r="H1571" i="1"/>
  <c r="G1571" i="1"/>
  <c r="C1571" i="1"/>
  <c r="G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C1529" i="1"/>
  <c r="H1529" i="1" s="1"/>
  <c r="H1528" i="1"/>
  <c r="C1528" i="1"/>
  <c r="G1528" i="1" s="1"/>
  <c r="H1527" i="1"/>
  <c r="G1527" i="1"/>
  <c r="C1527" i="1"/>
  <c r="C1526" i="1"/>
  <c r="H1526" i="1" s="1"/>
  <c r="C1525" i="1"/>
  <c r="H1525" i="1" s="1"/>
  <c r="H1523" i="1"/>
  <c r="G1523" i="1"/>
  <c r="C1523" i="1"/>
  <c r="H1522" i="1"/>
  <c r="G1522" i="1"/>
  <c r="C1522"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C1503" i="1"/>
  <c r="H1503" i="1" s="1"/>
  <c r="C1502" i="1"/>
  <c r="H1502" i="1" s="1"/>
  <c r="C1500" i="1"/>
  <c r="G1500" i="1" s="1"/>
  <c r="H1499" i="1"/>
  <c r="C1498" i="1"/>
  <c r="G1497" i="1"/>
  <c r="C1497" i="1"/>
  <c r="H1497" i="1" s="1"/>
  <c r="C1496" i="1"/>
  <c r="H1495" i="1"/>
  <c r="G1495" i="1"/>
  <c r="C1495" i="1"/>
  <c r="H1494" i="1"/>
  <c r="G1494" i="1"/>
  <c r="C1494" i="1"/>
  <c r="C1493" i="1"/>
  <c r="H1492" i="1"/>
  <c r="C1492" i="1"/>
  <c r="G1492" i="1" s="1"/>
  <c r="H1491" i="1"/>
  <c r="G1491" i="1"/>
  <c r="C1491" i="1"/>
  <c r="C1490" i="1"/>
  <c r="G1489" i="1"/>
  <c r="C1489" i="1"/>
  <c r="H1489" i="1" s="1"/>
  <c r="C1488" i="1"/>
  <c r="H1487" i="1"/>
  <c r="G1487" i="1"/>
  <c r="C1487" i="1"/>
  <c r="H1486" i="1"/>
  <c r="G1486" i="1"/>
  <c r="C1486" i="1"/>
  <c r="C1485" i="1"/>
  <c r="C1484" i="1"/>
  <c r="G1484" i="1" s="1"/>
  <c r="C1483" i="1"/>
  <c r="H1483" i="1" s="1"/>
  <c r="C1482" i="1"/>
  <c r="C1480" i="1"/>
  <c r="D1479" i="1"/>
  <c r="G1479" i="1" s="1"/>
  <c r="C1479" i="1"/>
  <c r="H1478" i="1"/>
  <c r="G1478" i="1"/>
  <c r="I1478" i="1" s="1"/>
  <c r="D1478" i="1"/>
  <c r="C1478" i="1"/>
  <c r="J1478" i="1" s="1"/>
  <c r="D1477" i="1"/>
  <c r="C1477" i="1"/>
  <c r="H1477" i="1" s="1"/>
  <c r="D1476" i="1"/>
  <c r="C1476" i="1"/>
  <c r="D1475" i="1"/>
  <c r="C1475" i="1"/>
  <c r="D1474" i="1"/>
  <c r="G1474" i="1" s="1"/>
  <c r="C1474" i="1"/>
  <c r="H1473" i="1"/>
  <c r="G1473" i="1"/>
  <c r="I1473" i="1" s="1"/>
  <c r="D1473" i="1"/>
  <c r="C1473" i="1"/>
  <c r="J1473" i="1" s="1"/>
  <c r="D1472" i="1"/>
  <c r="C1472" i="1"/>
  <c r="H1472" i="1" s="1"/>
  <c r="D1471" i="1"/>
  <c r="C1471" i="1"/>
  <c r="D1470" i="1"/>
  <c r="C1470" i="1"/>
  <c r="D1469" i="1"/>
  <c r="C1469" i="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G1461" i="1"/>
  <c r="D1461" i="1"/>
  <c r="C1461" i="1"/>
  <c r="D1460" i="1"/>
  <c r="C1460" i="1"/>
  <c r="J1459" i="1"/>
  <c r="D1459" i="1"/>
  <c r="C1459" i="1"/>
  <c r="G1458" i="1"/>
  <c r="D1458" i="1"/>
  <c r="C1458" i="1"/>
  <c r="J1458" i="1" s="1"/>
  <c r="G1457" i="1"/>
  <c r="D1457" i="1"/>
  <c r="C1457" i="1"/>
  <c r="H1456" i="1"/>
  <c r="D1456" i="1"/>
  <c r="C1456" i="1"/>
  <c r="D1455" i="1"/>
  <c r="C1455" i="1"/>
  <c r="D1454" i="1"/>
  <c r="C1454" i="1"/>
  <c r="G1453" i="1"/>
  <c r="D1453" i="1"/>
  <c r="C1453" i="1"/>
  <c r="H1452" i="1"/>
  <c r="D1452" i="1"/>
  <c r="C1452" i="1"/>
  <c r="D1451" i="1"/>
  <c r="C1451" i="1"/>
  <c r="G1450" i="1"/>
  <c r="D1450" i="1"/>
  <c r="C1450" i="1"/>
  <c r="J1450" i="1" s="1"/>
  <c r="G1449" i="1"/>
  <c r="D1449" i="1"/>
  <c r="C1449" i="1"/>
  <c r="D1448" i="1"/>
  <c r="C1448" i="1"/>
  <c r="J1447" i="1"/>
  <c r="D1447" i="1"/>
  <c r="C1447" i="1"/>
  <c r="G1446" i="1"/>
  <c r="D1446" i="1"/>
  <c r="C1446" i="1"/>
  <c r="J1446" i="1" s="1"/>
  <c r="D1445" i="1"/>
  <c r="H1445" i="1" s="1"/>
  <c r="C1445" i="1"/>
  <c r="J1445" i="1" s="1"/>
  <c r="H1444" i="1"/>
  <c r="G1444" i="1"/>
  <c r="D1444" i="1"/>
  <c r="J1444" i="1" s="1"/>
  <c r="C1444" i="1"/>
  <c r="D1443" i="1"/>
  <c r="C1443" i="1"/>
  <c r="J1442" i="1"/>
  <c r="D1442" i="1"/>
  <c r="C1442" i="1"/>
  <c r="H1441" i="1"/>
  <c r="D1441" i="1"/>
  <c r="C1441" i="1"/>
  <c r="H1440" i="1"/>
  <c r="G1440" i="1"/>
  <c r="I1440" i="1" s="1"/>
  <c r="D1440" i="1"/>
  <c r="J1440" i="1" s="1"/>
  <c r="C1440" i="1"/>
  <c r="J1439" i="1"/>
  <c r="D1439" i="1"/>
  <c r="C1439" i="1"/>
  <c r="C1438" i="1"/>
  <c r="C1437" i="1"/>
  <c r="H1434" i="1"/>
  <c r="D1434" i="1"/>
  <c r="C1434" i="1"/>
  <c r="D1433" i="1"/>
  <c r="H1433" i="1" s="1"/>
  <c r="C1433" i="1"/>
  <c r="D1432" i="1"/>
  <c r="C1432" i="1"/>
  <c r="D1431" i="1"/>
  <c r="C1431" i="1"/>
  <c r="H1430" i="1"/>
  <c r="D1430" i="1"/>
  <c r="C1430" i="1"/>
  <c r="H1429" i="1"/>
  <c r="D1429" i="1"/>
  <c r="C1429" i="1"/>
  <c r="D1428" i="1"/>
  <c r="C1428" i="1"/>
  <c r="D1427" i="1"/>
  <c r="C1427" i="1"/>
  <c r="H1426" i="1"/>
  <c r="D1426" i="1"/>
  <c r="C1426" i="1"/>
  <c r="D1425" i="1"/>
  <c r="H1425" i="1" s="1"/>
  <c r="C1425" i="1"/>
  <c r="D1424" i="1"/>
  <c r="C1424" i="1"/>
  <c r="C1423" i="1"/>
  <c r="H1422" i="1"/>
  <c r="D1422" i="1"/>
  <c r="C1422" i="1"/>
  <c r="D1421" i="1"/>
  <c r="H1421" i="1" s="1"/>
  <c r="C1421" i="1"/>
  <c r="D1420" i="1"/>
  <c r="C1420" i="1"/>
  <c r="D1419" i="1"/>
  <c r="C1419" i="1"/>
  <c r="H1418" i="1"/>
  <c r="D1418" i="1"/>
  <c r="C1418" i="1"/>
  <c r="H1417" i="1"/>
  <c r="D1417" i="1"/>
  <c r="C1417" i="1"/>
  <c r="D1416" i="1"/>
  <c r="C1416" i="1"/>
  <c r="D1415" i="1"/>
  <c r="C1415" i="1"/>
  <c r="H1414" i="1"/>
  <c r="D1414" i="1"/>
  <c r="C1414" i="1"/>
  <c r="D1413" i="1"/>
  <c r="H1413" i="1" s="1"/>
  <c r="C1413" i="1"/>
  <c r="D1412" i="1"/>
  <c r="C1412" i="1"/>
  <c r="D1411" i="1"/>
  <c r="C1411" i="1"/>
  <c r="H1410" i="1"/>
  <c r="D1410" i="1"/>
  <c r="C1410" i="1"/>
  <c r="H1409" i="1"/>
  <c r="D1409" i="1"/>
  <c r="C1409" i="1"/>
  <c r="D1408" i="1"/>
  <c r="C1408" i="1"/>
  <c r="D1407" i="1"/>
  <c r="C1407" i="1"/>
  <c r="H1406" i="1"/>
  <c r="D1406" i="1"/>
  <c r="C1406" i="1"/>
  <c r="D1405" i="1"/>
  <c r="H1405" i="1" s="1"/>
  <c r="C1405" i="1"/>
  <c r="D1404" i="1"/>
  <c r="C1404" i="1"/>
  <c r="D1403" i="1"/>
  <c r="C1403" i="1"/>
  <c r="H1402" i="1"/>
  <c r="D1402" i="1"/>
  <c r="C1402" i="1"/>
  <c r="H1401" i="1"/>
  <c r="D1401" i="1"/>
  <c r="C1401" i="1"/>
  <c r="D1400" i="1"/>
  <c r="C1400" i="1"/>
  <c r="D1399" i="1"/>
  <c r="C1399" i="1"/>
  <c r="H1398" i="1"/>
  <c r="D1398" i="1"/>
  <c r="C1398" i="1"/>
  <c r="D1397" i="1"/>
  <c r="H1397" i="1" s="1"/>
  <c r="C1397" i="1"/>
  <c r="D1396" i="1"/>
  <c r="C1396" i="1"/>
  <c r="D1395" i="1"/>
  <c r="C1395" i="1"/>
  <c r="H1394" i="1"/>
  <c r="D1394" i="1"/>
  <c r="C1394" i="1"/>
  <c r="H1393" i="1"/>
  <c r="D1393" i="1"/>
  <c r="C1393" i="1"/>
  <c r="D1392" i="1"/>
  <c r="C1392" i="1"/>
  <c r="D1391" i="1"/>
  <c r="C1391" i="1"/>
  <c r="H1390" i="1"/>
  <c r="D1390" i="1"/>
  <c r="C1390" i="1"/>
  <c r="D1389" i="1"/>
  <c r="H1389" i="1" s="1"/>
  <c r="C1389" i="1"/>
  <c r="D1388" i="1"/>
  <c r="C1388" i="1"/>
  <c r="D1387" i="1"/>
  <c r="C1387" i="1"/>
  <c r="H1386" i="1"/>
  <c r="D1386" i="1"/>
  <c r="C1386" i="1"/>
  <c r="H1385" i="1"/>
  <c r="D1385" i="1"/>
  <c r="C1385" i="1"/>
  <c r="D1384" i="1"/>
  <c r="C1384" i="1"/>
  <c r="D1383" i="1"/>
  <c r="H1382" i="1"/>
  <c r="D1382" i="1"/>
  <c r="C1382" i="1"/>
  <c r="D1381" i="1"/>
  <c r="H1381" i="1" s="1"/>
  <c r="C1381" i="1"/>
  <c r="D1380" i="1"/>
  <c r="C1380" i="1"/>
  <c r="D1379" i="1"/>
  <c r="C1379" i="1"/>
  <c r="H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D658" i="1"/>
  <c r="C658" i="1"/>
  <c r="H658" i="1" s="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C645" i="1"/>
  <c r="D644" i="1"/>
  <c r="C644" i="1"/>
  <c r="H644" i="1" s="1"/>
  <c r="D643" i="1"/>
  <c r="C643" i="1"/>
  <c r="H643" i="1" s="1"/>
  <c r="H642" i="1"/>
  <c r="D642" i="1"/>
  <c r="C642" i="1"/>
  <c r="G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D562" i="1"/>
  <c r="D561"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1" i="1"/>
  <c r="H406" i="1"/>
  <c r="G406" i="1"/>
  <c r="D406" i="1"/>
  <c r="C406" i="1"/>
  <c r="D405" i="1"/>
  <c r="C405" i="1"/>
  <c r="H405" i="1" s="1"/>
  <c r="D404" i="1"/>
  <c r="H404" i="1" s="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H365" i="1"/>
  <c r="D365" i="1"/>
  <c r="G365" i="1" s="1"/>
  <c r="C365"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D291" i="1"/>
  <c r="G291" i="1" s="1"/>
  <c r="C291" i="1"/>
  <c r="D290" i="1"/>
  <c r="H290" i="1" s="1"/>
  <c r="C290" i="1"/>
  <c r="H289" i="1"/>
  <c r="G289" i="1"/>
  <c r="D289" i="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G208" i="1"/>
  <c r="D208" i="1"/>
  <c r="C208" i="1"/>
  <c r="H208" i="1" s="1"/>
  <c r="D207" i="1"/>
  <c r="C207" i="1"/>
  <c r="H207" i="1" s="1"/>
  <c r="H206"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G175" i="1"/>
  <c r="D175" i="1"/>
  <c r="C175" i="1"/>
  <c r="H175" i="1" s="1"/>
  <c r="D174" i="1"/>
  <c r="C174" i="1"/>
  <c r="H174" i="1" s="1"/>
  <c r="D173" i="1"/>
  <c r="C173" i="1"/>
  <c r="D172" i="1"/>
  <c r="C172" i="1"/>
  <c r="H172" i="1" s="1"/>
  <c r="H171" i="1"/>
  <c r="G171" i="1"/>
  <c r="D171" i="1"/>
  <c r="C171" i="1"/>
  <c r="D170" i="1"/>
  <c r="C170" i="1"/>
  <c r="H170" i="1" s="1"/>
  <c r="G169" i="1"/>
  <c r="D169" i="1"/>
  <c r="C169" i="1"/>
  <c r="H169" i="1" s="1"/>
  <c r="D168" i="1"/>
  <c r="C168" i="1"/>
  <c r="H168" i="1" s="1"/>
  <c r="H167" i="1"/>
  <c r="G167" i="1"/>
  <c r="D167" i="1"/>
  <c r="C167" i="1"/>
  <c r="G166" i="1"/>
  <c r="D166" i="1"/>
  <c r="C166" i="1"/>
  <c r="H166" i="1" s="1"/>
  <c r="C165" i="1"/>
  <c r="H165" i="1" s="1"/>
  <c r="H164" i="1"/>
  <c r="G164" i="1"/>
  <c r="D164" i="1"/>
  <c r="C164" i="1"/>
  <c r="D163" i="1"/>
  <c r="C163" i="1"/>
  <c r="H163" i="1" s="1"/>
  <c r="D162" i="1"/>
  <c r="G162" i="1" s="1"/>
  <c r="C162" i="1"/>
  <c r="H162" i="1" s="1"/>
  <c r="H161" i="1"/>
  <c r="G161" i="1"/>
  <c r="D161" i="1"/>
  <c r="C161" i="1"/>
  <c r="D160" i="1"/>
  <c r="G160" i="1" s="1"/>
  <c r="C160" i="1"/>
  <c r="H160" i="1" s="1"/>
  <c r="H158" i="1"/>
  <c r="G158" i="1"/>
  <c r="D158" i="1"/>
  <c r="C158" i="1"/>
  <c r="D157" i="1"/>
  <c r="C157" i="1"/>
  <c r="H157" i="1" s="1"/>
  <c r="D156" i="1"/>
  <c r="C156" i="1"/>
  <c r="H156" i="1" s="1"/>
  <c r="D155" i="1"/>
  <c r="C155" i="1"/>
  <c r="H155" i="1" s="1"/>
  <c r="H154" i="1"/>
  <c r="G154" i="1"/>
  <c r="D154" i="1"/>
  <c r="C154" i="1"/>
  <c r="H153" i="1"/>
  <c r="G153" i="1"/>
  <c r="D153" i="1"/>
  <c r="C153" i="1"/>
  <c r="H152" i="1"/>
  <c r="G152" i="1"/>
  <c r="D152" i="1"/>
  <c r="C152" i="1"/>
  <c r="H151" i="1"/>
  <c r="G151" i="1"/>
  <c r="D151" i="1"/>
  <c r="C151" i="1"/>
  <c r="D150" i="1"/>
  <c r="C150"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D57" i="1"/>
  <c r="C57" i="1"/>
  <c r="H56" i="1"/>
  <c r="G56"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C25" i="1"/>
  <c r="H24" i="1"/>
  <c r="G24" i="1"/>
  <c r="D24" i="1"/>
  <c r="C24" i="1"/>
  <c r="H23" i="1"/>
  <c r="G23" i="1"/>
  <c r="D23" i="1"/>
  <c r="C23" i="1"/>
  <c r="H22" i="1"/>
  <c r="G22" i="1"/>
  <c r="D22" i="1"/>
  <c r="C22" i="1"/>
  <c r="H21" i="1"/>
  <c r="G21" i="1"/>
  <c r="D21" i="1"/>
  <c r="C21" i="1"/>
  <c r="H20" i="1"/>
  <c r="G20" i="1"/>
  <c r="D20" i="1"/>
  <c r="C20" i="1"/>
  <c r="G19" i="1"/>
  <c r="C19" i="1"/>
  <c r="H18" i="1"/>
  <c r="G18" i="1"/>
  <c r="D18" i="1"/>
  <c r="C18" i="1"/>
  <c r="H17" i="1"/>
  <c r="G17" i="1"/>
  <c r="D17" i="1"/>
  <c r="C17" i="1"/>
  <c r="H16" i="1"/>
  <c r="G16" i="1"/>
  <c r="D16" i="1"/>
  <c r="C16" i="1"/>
  <c r="H15" i="1"/>
  <c r="G15" i="1"/>
  <c r="D15" i="1"/>
  <c r="C15" i="1"/>
  <c r="H14" i="1"/>
  <c r="G14" i="1"/>
  <c r="D14" i="1"/>
  <c r="C14" i="1"/>
  <c r="H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78" i="1" l="1"/>
  <c r="D49" i="8"/>
  <c r="C1524" i="1" s="1"/>
  <c r="G1524" i="1" s="1"/>
  <c r="G1525" i="1"/>
  <c r="H1576" i="1"/>
  <c r="G1503" i="1"/>
  <c r="H1484" i="1"/>
  <c r="G1483" i="1"/>
  <c r="G1481" i="1"/>
  <c r="G711" i="1"/>
  <c r="B274" i="9"/>
  <c r="E22" i="9"/>
  <c r="B22" i="9" s="1"/>
  <c r="G404" i="1"/>
  <c r="H411" i="1"/>
  <c r="H288" i="1"/>
  <c r="E273" i="9"/>
  <c r="B273" i="9" s="1"/>
  <c r="H413" i="1"/>
  <c r="G413" i="1"/>
  <c r="G290" i="1"/>
  <c r="F369" i="4"/>
  <c r="H364" i="1"/>
  <c r="G206" i="1"/>
  <c r="G207" i="1"/>
  <c r="H173" i="1"/>
  <c r="E43" i="9"/>
  <c r="B43" i="9" s="1"/>
  <c r="F177" i="4"/>
  <c r="F169" i="4"/>
  <c r="E40" i="9"/>
  <c r="B40" i="9" s="1"/>
  <c r="F164" i="4"/>
  <c r="E152" i="4"/>
  <c r="F159" i="4"/>
  <c r="E39" i="9"/>
  <c r="B39" i="9" s="1"/>
  <c r="F217" i="9"/>
  <c r="B217" i="9" s="1"/>
  <c r="G149" i="1"/>
  <c r="G150" i="1"/>
  <c r="F153" i="4"/>
  <c r="G131" i="1"/>
  <c r="G130" i="1"/>
  <c r="F134" i="4"/>
  <c r="H64" i="1"/>
  <c r="F68" i="4"/>
  <c r="G65" i="1"/>
  <c r="E29" i="9"/>
  <c r="B29" i="9" s="1"/>
  <c r="G55" i="1"/>
  <c r="E26" i="9"/>
  <c r="B26" i="9" s="1"/>
  <c r="G57" i="1"/>
  <c r="F59" i="4"/>
  <c r="G658" i="1"/>
  <c r="G645" i="1"/>
  <c r="F652" i="4"/>
  <c r="G644" i="1"/>
  <c r="G643" i="1"/>
  <c r="H645" i="1"/>
  <c r="G405" i="1"/>
  <c r="G411" i="1"/>
  <c r="G364" i="1"/>
  <c r="G367" i="1"/>
  <c r="F220" i="9"/>
  <c r="B220" i="9" s="1"/>
  <c r="G173" i="1"/>
  <c r="G174" i="1"/>
  <c r="G172" i="1"/>
  <c r="G170" i="1"/>
  <c r="G168" i="1"/>
  <c r="G165" i="1"/>
  <c r="G163" i="1"/>
  <c r="D163" i="4"/>
  <c r="G157" i="1"/>
  <c r="G155" i="1"/>
  <c r="G156" i="1"/>
  <c r="H149" i="1"/>
  <c r="H150" i="1"/>
  <c r="H130" i="1"/>
  <c r="H131" i="1"/>
  <c r="D133" i="4"/>
  <c r="G81" i="1"/>
  <c r="H55" i="1"/>
  <c r="H57" i="1"/>
  <c r="G1428" i="1"/>
  <c r="H1428" i="1"/>
  <c r="G1431" i="1"/>
  <c r="H1431" i="1"/>
  <c r="G1443" i="1"/>
  <c r="H1443" i="1"/>
  <c r="H1451" i="1"/>
  <c r="G1451" i="1"/>
  <c r="H1455" i="1"/>
  <c r="G1455" i="1"/>
  <c r="I1455" i="1" s="1"/>
  <c r="H1462" i="1"/>
  <c r="G1462" i="1"/>
  <c r="H1470" i="1"/>
  <c r="G1470" i="1"/>
  <c r="J1476" i="1"/>
  <c r="H1476" i="1"/>
  <c r="G1476" i="1"/>
  <c r="I1476" i="1" s="1"/>
  <c r="G1480" i="1"/>
  <c r="H1480" i="1"/>
  <c r="G1488" i="1"/>
  <c r="H1488" i="1"/>
  <c r="G1496" i="1"/>
  <c r="H1496" i="1"/>
  <c r="E344" i="4"/>
  <c r="D339" i="1" s="1"/>
  <c r="D340" i="1"/>
  <c r="E6" i="7"/>
  <c r="D1438" i="1"/>
  <c r="H1438" i="1" s="1"/>
  <c r="G1380" i="1"/>
  <c r="H1380" i="1"/>
  <c r="G1388" i="1"/>
  <c r="H1388" i="1"/>
  <c r="G1391" i="1"/>
  <c r="H1391" i="1"/>
  <c r="G1396" i="1"/>
  <c r="H1396" i="1"/>
  <c r="G1399" i="1"/>
  <c r="H1399" i="1"/>
  <c r="G1404" i="1"/>
  <c r="H1404" i="1"/>
  <c r="G1407" i="1"/>
  <c r="H1407" i="1"/>
  <c r="G1412" i="1"/>
  <c r="H1412" i="1"/>
  <c r="G1415" i="1"/>
  <c r="H1415" i="1"/>
  <c r="G1420" i="1"/>
  <c r="H1420" i="1"/>
  <c r="G1423" i="1"/>
  <c r="H1423" i="1"/>
  <c r="J1448" i="1"/>
  <c r="G1448" i="1"/>
  <c r="I1448" i="1" s="1"/>
  <c r="J1460" i="1"/>
  <c r="G1460" i="1"/>
  <c r="I1464" i="1"/>
  <c r="H1485" i="1"/>
  <c r="G1485" i="1"/>
  <c r="H1493" i="1"/>
  <c r="G1493" i="1"/>
  <c r="F300" i="4"/>
  <c r="D299" i="4"/>
  <c r="C295" i="1"/>
  <c r="F259" i="5"/>
  <c r="D258" i="5"/>
  <c r="C1236" i="1"/>
  <c r="G1424" i="1"/>
  <c r="H1424" i="1"/>
  <c r="G1427" i="1"/>
  <c r="H1427" i="1"/>
  <c r="G1432" i="1"/>
  <c r="H1432" i="1"/>
  <c r="G1439" i="1"/>
  <c r="H1439" i="1"/>
  <c r="H1442" i="1"/>
  <c r="G1442" i="1"/>
  <c r="I1442" i="1" s="1"/>
  <c r="I1444" i="1"/>
  <c r="H1447" i="1"/>
  <c r="G1447" i="1"/>
  <c r="J1451" i="1"/>
  <c r="H1454" i="1"/>
  <c r="G1454" i="1"/>
  <c r="J1455" i="1"/>
  <c r="H1459" i="1"/>
  <c r="G1459" i="1"/>
  <c r="I1459" i="1" s="1"/>
  <c r="J1465" i="1"/>
  <c r="H1465" i="1"/>
  <c r="G1465" i="1"/>
  <c r="I1465" i="1" s="1"/>
  <c r="H1469" i="1"/>
  <c r="G1469" i="1"/>
  <c r="J1471" i="1"/>
  <c r="H1471" i="1"/>
  <c r="G1471" i="1"/>
  <c r="I1471" i="1" s="1"/>
  <c r="H1475" i="1"/>
  <c r="G1475" i="1"/>
  <c r="G1379" i="1"/>
  <c r="H1379" i="1"/>
  <c r="G1384" i="1"/>
  <c r="H1384" i="1"/>
  <c r="G1387" i="1"/>
  <c r="H1387" i="1"/>
  <c r="G1392" i="1"/>
  <c r="H1392" i="1"/>
  <c r="G1395" i="1"/>
  <c r="H1395" i="1"/>
  <c r="G1400" i="1"/>
  <c r="H1400" i="1"/>
  <c r="G1403" i="1"/>
  <c r="H1403" i="1"/>
  <c r="G1408" i="1"/>
  <c r="H1408" i="1"/>
  <c r="G1411" i="1"/>
  <c r="H1411" i="1"/>
  <c r="G1416" i="1"/>
  <c r="H1416" i="1"/>
  <c r="G1419" i="1"/>
  <c r="H1419" i="1"/>
  <c r="J1443" i="1"/>
  <c r="H1448" i="1"/>
  <c r="J1452" i="1"/>
  <c r="G1452" i="1"/>
  <c r="I1452" i="1" s="1"/>
  <c r="J1456" i="1"/>
  <c r="G1456" i="1"/>
  <c r="I1456" i="1" s="1"/>
  <c r="H1460" i="1"/>
  <c r="J1462" i="1"/>
  <c r="H1482" i="1"/>
  <c r="G1482" i="1"/>
  <c r="H1490" i="1"/>
  <c r="G1490" i="1"/>
  <c r="G1498" i="1"/>
  <c r="H1498" i="1"/>
  <c r="D82" i="4"/>
  <c r="F83" i="4"/>
  <c r="C79" i="1"/>
  <c r="E224" i="4"/>
  <c r="D220" i="1" s="1"/>
  <c r="D224" i="1"/>
  <c r="F231" i="4"/>
  <c r="C227" i="1"/>
  <c r="F351" i="4"/>
  <c r="D350" i="4"/>
  <c r="C346" i="1"/>
  <c r="F402" i="4"/>
  <c r="C397" i="1"/>
  <c r="D644" i="4"/>
  <c r="F417" i="4"/>
  <c r="C412" i="1"/>
  <c r="E529" i="4"/>
  <c r="D524" i="1"/>
  <c r="F563" i="4"/>
  <c r="D529" i="4"/>
  <c r="C557" i="1"/>
  <c r="F581" i="4"/>
  <c r="D580" i="4"/>
  <c r="C575" i="1"/>
  <c r="E593" i="4"/>
  <c r="D587" i="1" s="1"/>
  <c r="D588" i="1"/>
  <c r="G142" i="9"/>
  <c r="E142" i="9" s="1"/>
  <c r="B142" i="9" s="1"/>
  <c r="F603" i="4"/>
  <c r="D593" i="4"/>
  <c r="C597" i="1"/>
  <c r="J1472" i="1"/>
  <c r="J1477" i="1"/>
  <c r="J1466" i="1"/>
  <c r="F78" i="5"/>
  <c r="F90" i="6"/>
  <c r="D89" i="6"/>
  <c r="C565" i="1"/>
  <c r="C1019" i="1"/>
  <c r="C1056" i="1"/>
  <c r="C1065" i="1"/>
  <c r="C1222" i="1"/>
  <c r="G1378" i="1"/>
  <c r="G1382" i="1"/>
  <c r="G1386" i="1"/>
  <c r="G1390" i="1"/>
  <c r="G1394" i="1"/>
  <c r="G1398" i="1"/>
  <c r="G1402" i="1"/>
  <c r="G1406" i="1"/>
  <c r="G1410" i="1"/>
  <c r="G1414" i="1"/>
  <c r="G1418" i="1"/>
  <c r="G1422" i="1"/>
  <c r="G1426" i="1"/>
  <c r="G1430" i="1"/>
  <c r="G1434" i="1"/>
  <c r="G1438" i="1"/>
  <c r="H1446" i="1"/>
  <c r="I1446" i="1" s="1"/>
  <c r="H1449" i="1"/>
  <c r="I1449" i="1" s="1"/>
  <c r="J1449" i="1"/>
  <c r="H1450" i="1"/>
  <c r="I1450" i="1" s="1"/>
  <c r="H1453" i="1"/>
  <c r="H1457" i="1"/>
  <c r="I1457" i="1" s="1"/>
  <c r="J1457" i="1"/>
  <c r="H1458" i="1"/>
  <c r="I1458" i="1" s="1"/>
  <c r="H1461" i="1"/>
  <c r="H1500" i="1"/>
  <c r="G1502" i="1"/>
  <c r="G1505" i="1"/>
  <c r="H1508"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G1577" i="1"/>
  <c r="H1580" i="1"/>
  <c r="F463" i="4"/>
  <c r="D459" i="4"/>
  <c r="F525" i="4"/>
  <c r="D515" i="4"/>
  <c r="F210" i="4"/>
  <c r="D196" i="4"/>
  <c r="E643" i="4"/>
  <c r="D637" i="1" s="1"/>
  <c r="E644" i="4"/>
  <c r="D638" i="1" s="1"/>
  <c r="F568" i="4"/>
  <c r="D567" i="4"/>
  <c r="F13" i="5"/>
  <c r="D12" i="5"/>
  <c r="D148" i="1"/>
  <c r="D193" i="1"/>
  <c r="D264" i="1"/>
  <c r="D412" i="1"/>
  <c r="D510" i="1"/>
  <c r="D1047" i="1"/>
  <c r="G1381" i="1"/>
  <c r="G1385" i="1"/>
  <c r="G1389" i="1"/>
  <c r="G1393" i="1"/>
  <c r="G1397" i="1"/>
  <c r="G1401" i="1"/>
  <c r="G1405" i="1"/>
  <c r="G1409" i="1"/>
  <c r="G1413" i="1"/>
  <c r="G1417" i="1"/>
  <c r="G1421" i="1"/>
  <c r="G1425" i="1"/>
  <c r="G1429" i="1"/>
  <c r="G1433" i="1"/>
  <c r="G1441" i="1"/>
  <c r="I1441" i="1" s="1"/>
  <c r="J1441" i="1"/>
  <c r="G1445" i="1"/>
  <c r="H1464" i="1"/>
  <c r="J1464" i="1"/>
  <c r="G1466" i="1"/>
  <c r="I1466" i="1" s="1"/>
  <c r="H1468" i="1"/>
  <c r="I1468" i="1" s="1"/>
  <c r="J1468" i="1"/>
  <c r="G1472" i="1"/>
  <c r="I1472" i="1" s="1"/>
  <c r="H1474" i="1"/>
  <c r="I1474" i="1" s="1"/>
  <c r="J1474" i="1"/>
  <c r="G1477" i="1"/>
  <c r="I1477" i="1" s="1"/>
  <c r="H1479" i="1"/>
  <c r="I1479" i="1" s="1"/>
  <c r="J1479" i="1"/>
  <c r="C1501" i="1"/>
  <c r="C1530" i="1"/>
  <c r="F128" i="4"/>
  <c r="D124" i="4"/>
  <c r="E298" i="4"/>
  <c r="D363" i="4"/>
  <c r="F364" i="4"/>
  <c r="D118" i="5"/>
  <c r="F119" i="5"/>
  <c r="H287" i="9"/>
  <c r="E146" i="5"/>
  <c r="D1124" i="1" s="1"/>
  <c r="F8" i="4"/>
  <c r="D7" i="4"/>
  <c r="F397" i="4"/>
  <c r="D396" i="4"/>
  <c r="F416" i="4"/>
  <c r="D643" i="4"/>
  <c r="D472" i="4"/>
  <c r="F473" i="4"/>
  <c r="E7" i="5"/>
  <c r="D42" i="8"/>
  <c r="E82" i="4"/>
  <c r="D78" i="1" s="1"/>
  <c r="H20" i="9"/>
  <c r="G20" i="9"/>
  <c r="F152" i="4"/>
  <c r="D252" i="4"/>
  <c r="F253" i="4"/>
  <c r="F268" i="4"/>
  <c r="D263" i="4"/>
  <c r="E408" i="4"/>
  <c r="D403" i="1" s="1"/>
  <c r="F422" i="4"/>
  <c r="D421" i="4"/>
  <c r="F626" i="4"/>
  <c r="D625" i="4"/>
  <c r="F135" i="5"/>
  <c r="D134" i="5"/>
  <c r="G292" i="9"/>
  <c r="E292" i="9" s="1"/>
  <c r="B292" i="9" s="1"/>
  <c r="F206" i="5"/>
  <c r="F66" i="6"/>
  <c r="D35" i="6"/>
  <c r="E7" i="4"/>
  <c r="D311" i="4"/>
  <c r="E421" i="4"/>
  <c r="G286" i="9"/>
  <c r="F88" i="5"/>
  <c r="G289" i="9"/>
  <c r="E289" i="9" s="1"/>
  <c r="B289" i="9" s="1"/>
  <c r="F177" i="5"/>
  <c r="D176" i="5"/>
  <c r="F239" i="5"/>
  <c r="D238" i="5"/>
  <c r="F6" i="6"/>
  <c r="D5" i="6"/>
  <c r="D50" i="4"/>
  <c r="E163" i="4"/>
  <c r="D159" i="1" s="1"/>
  <c r="D224" i="4"/>
  <c r="D484" i="4"/>
  <c r="H286" i="9"/>
  <c r="E87" i="5"/>
  <c r="D1065" i="1" s="1"/>
  <c r="G287" i="9"/>
  <c r="E287" i="9" s="1"/>
  <c r="B287" i="9" s="1"/>
  <c r="D146" i="5"/>
  <c r="F149" i="5"/>
  <c r="F191" i="5"/>
  <c r="D190" i="5"/>
  <c r="E5" i="6"/>
  <c r="D5" i="7"/>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81" i="9"/>
  <c r="E181" i="9" s="1"/>
  <c r="B181" i="9" s="1"/>
  <c r="G177" i="9"/>
  <c r="E177" i="9" s="1"/>
  <c r="B177" i="9" s="1"/>
  <c r="G165" i="9"/>
  <c r="E165" i="9" s="1"/>
  <c r="B165" i="9" s="1"/>
  <c r="H164" i="9"/>
  <c r="I10" i="9"/>
  <c r="E176" i="5"/>
  <c r="B65" i="9"/>
  <c r="B77" i="9"/>
  <c r="B85" i="9"/>
  <c r="B93" i="9"/>
  <c r="B101" i="9"/>
  <c r="G161" i="9"/>
  <c r="E161" i="9" s="1"/>
  <c r="B161" i="9" s="1"/>
  <c r="G163" i="9"/>
  <c r="E163" i="9" s="1"/>
  <c r="B163" i="9" s="1"/>
  <c r="G178" i="9"/>
  <c r="E178" i="9" s="1"/>
  <c r="B178" i="9" s="1"/>
  <c r="E55" i="9"/>
  <c r="B55" i="9" s="1"/>
  <c r="B69" i="9"/>
  <c r="E111" i="9"/>
  <c r="B111" i="9" s="1"/>
  <c r="B117" i="9"/>
  <c r="E127" i="9"/>
  <c r="B127" i="9" s="1"/>
  <c r="E151" i="9"/>
  <c r="B151" i="9" s="1"/>
  <c r="E51" i="9"/>
  <c r="B51" i="9" s="1"/>
  <c r="B57" i="9"/>
  <c r="E75" i="9"/>
  <c r="B75" i="9" s="1"/>
  <c r="E91" i="9"/>
  <c r="B91" i="9" s="1"/>
  <c r="E99" i="9"/>
  <c r="B99" i="9" s="1"/>
  <c r="B109" i="9"/>
  <c r="B113" i="9"/>
  <c r="E123" i="9"/>
  <c r="B123" i="9" s="1"/>
  <c r="B129" i="9"/>
  <c r="E139" i="9"/>
  <c r="B139" i="9" s="1"/>
  <c r="E147" i="9"/>
  <c r="B147" i="9" s="1"/>
  <c r="B153" i="9"/>
  <c r="G160" i="9"/>
  <c r="E160" i="9" s="1"/>
  <c r="B160" i="9" s="1"/>
  <c r="G162" i="9"/>
  <c r="E162" i="9" s="1"/>
  <c r="B162" i="9" s="1"/>
  <c r="G164" i="9"/>
  <c r="E164" i="9" s="1"/>
  <c r="B164" i="9" s="1"/>
  <c r="G182" i="9"/>
  <c r="E182" i="9" s="1"/>
  <c r="B182" i="9" s="1"/>
  <c r="F216" i="9"/>
  <c r="B216" i="9" s="1"/>
  <c r="B221" i="9"/>
  <c r="B251" i="9"/>
  <c r="F293" i="9"/>
  <c r="B219" i="9"/>
  <c r="B227" i="9"/>
  <c r="F232" i="9"/>
  <c r="B232" i="9" s="1"/>
  <c r="E285" i="9"/>
  <c r="B285" i="9" s="1"/>
  <c r="D43" i="8" l="1"/>
  <c r="I35" i="3" s="1"/>
  <c r="H1524" i="1"/>
  <c r="D151" i="4"/>
  <c r="H17" i="3" s="1"/>
  <c r="E151" i="4"/>
  <c r="F151" i="4" s="1"/>
  <c r="C159" i="1"/>
  <c r="G159" i="1" s="1"/>
  <c r="F163" i="4"/>
  <c r="F133" i="4"/>
  <c r="C129" i="1"/>
  <c r="D289" i="4"/>
  <c r="F118" i="5"/>
  <c r="C1096" i="1"/>
  <c r="G524" i="1"/>
  <c r="H524" i="1"/>
  <c r="F82" i="4"/>
  <c r="C78" i="1"/>
  <c r="H1236" i="1"/>
  <c r="G1236" i="1"/>
  <c r="E5" i="7"/>
  <c r="D1437" i="1"/>
  <c r="F146" i="5"/>
  <c r="C1124" i="1"/>
  <c r="G1047" i="1"/>
  <c r="H1047" i="1"/>
  <c r="H193" i="1"/>
  <c r="G193" i="1"/>
  <c r="F196" i="4"/>
  <c r="C192" i="1"/>
  <c r="D68" i="5"/>
  <c r="F593" i="4"/>
  <c r="C587" i="1"/>
  <c r="G557" i="1"/>
  <c r="H557" i="1"/>
  <c r="G297" i="9"/>
  <c r="E297" i="9" s="1"/>
  <c r="H29" i="3"/>
  <c r="C1436" i="1"/>
  <c r="E6" i="4"/>
  <c r="D3" i="1"/>
  <c r="F625" i="4"/>
  <c r="C619" i="1"/>
  <c r="E6" i="5"/>
  <c r="I20" i="3"/>
  <c r="D985" i="1"/>
  <c r="G264" i="1"/>
  <c r="H264" i="1"/>
  <c r="H1056" i="1"/>
  <c r="G1056" i="1"/>
  <c r="H597" i="1"/>
  <c r="G597" i="1"/>
  <c r="F644" i="4"/>
  <c r="C638" i="1"/>
  <c r="G224" i="1"/>
  <c r="H224" i="1"/>
  <c r="G299" i="9"/>
  <c r="E299" i="9" s="1"/>
  <c r="H24" i="3"/>
  <c r="C1299" i="1"/>
  <c r="D141" i="6"/>
  <c r="F5" i="6"/>
  <c r="E286" i="9"/>
  <c r="B286" i="9" s="1"/>
  <c r="F567" i="4"/>
  <c r="C561" i="1"/>
  <c r="F459" i="4"/>
  <c r="C453" i="1"/>
  <c r="H1019" i="1"/>
  <c r="G1019" i="1"/>
  <c r="E528" i="4"/>
  <c r="D523" i="1"/>
  <c r="H397" i="1"/>
  <c r="G397" i="1"/>
  <c r="I1439" i="1"/>
  <c r="F258" i="5"/>
  <c r="C1235" i="1"/>
  <c r="I1460" i="1"/>
  <c r="H340" i="1"/>
  <c r="G340" i="1"/>
  <c r="B191" i="9"/>
  <c r="F212" i="9"/>
  <c r="B212" i="9" s="1"/>
  <c r="G291" i="9"/>
  <c r="E291" i="9" s="1"/>
  <c r="B291" i="9" s="1"/>
  <c r="F190" i="5"/>
  <c r="C1167" i="1"/>
  <c r="F224" i="4"/>
  <c r="C220" i="1"/>
  <c r="D415" i="1"/>
  <c r="E420" i="4"/>
  <c r="F35" i="6"/>
  <c r="H25" i="3"/>
  <c r="C1329" i="1"/>
  <c r="F134" i="5"/>
  <c r="C1112" i="1"/>
  <c r="D420" i="4"/>
  <c r="F421" i="4"/>
  <c r="C415" i="1"/>
  <c r="G295" i="9"/>
  <c r="E295" i="9" s="1"/>
  <c r="B295" i="9" s="1"/>
  <c r="K1432" i="9"/>
  <c r="I34" i="3"/>
  <c r="C1517" i="1"/>
  <c r="F472" i="4"/>
  <c r="C466" i="1"/>
  <c r="F363" i="4"/>
  <c r="C358" i="1"/>
  <c r="H1530" i="1"/>
  <c r="G1530" i="1"/>
  <c r="G510" i="1"/>
  <c r="H510" i="1"/>
  <c r="H148" i="1"/>
  <c r="G148" i="1"/>
  <c r="G1222" i="1"/>
  <c r="H1222" i="1"/>
  <c r="H565" i="1"/>
  <c r="G565" i="1"/>
  <c r="H575" i="1"/>
  <c r="G575" i="1"/>
  <c r="F529" i="4"/>
  <c r="D528" i="4"/>
  <c r="C523" i="1"/>
  <c r="G412" i="1"/>
  <c r="H412" i="1"/>
  <c r="G227" i="1"/>
  <c r="H227" i="1"/>
  <c r="H79" i="1"/>
  <c r="G79" i="1"/>
  <c r="G339" i="1"/>
  <c r="H339" i="1"/>
  <c r="I1443" i="1"/>
  <c r="E175" i="5"/>
  <c r="D1152" i="1" s="1"/>
  <c r="I22" i="3"/>
  <c r="D1153" i="1"/>
  <c r="F50" i="4"/>
  <c r="C46" i="1"/>
  <c r="F252" i="4"/>
  <c r="C248" i="1"/>
  <c r="F124" i="4"/>
  <c r="C120" i="1"/>
  <c r="G588" i="1"/>
  <c r="H588" i="1"/>
  <c r="F350" i="4"/>
  <c r="C345" i="1"/>
  <c r="F299" i="4"/>
  <c r="D298" i="4"/>
  <c r="C294" i="1"/>
  <c r="D1299" i="1"/>
  <c r="I24" i="3"/>
  <c r="E141" i="6"/>
  <c r="F484" i="4"/>
  <c r="C478" i="1"/>
  <c r="H22" i="3"/>
  <c r="F176" i="5"/>
  <c r="C1153" i="1"/>
  <c r="C1518" i="1"/>
  <c r="C259" i="1"/>
  <c r="F263" i="4"/>
  <c r="C391" i="1"/>
  <c r="F396" i="4"/>
  <c r="D237" i="5"/>
  <c r="F238" i="5"/>
  <c r="C1215" i="1"/>
  <c r="F311" i="4"/>
  <c r="C306" i="1"/>
  <c r="E20" i="9"/>
  <c r="G294" i="9"/>
  <c r="E294" i="9" s="1"/>
  <c r="F643" i="4"/>
  <c r="C637" i="1"/>
  <c r="D6" i="4"/>
  <c r="C3" i="1"/>
  <c r="F7" i="4"/>
  <c r="D293" i="1"/>
  <c r="E407" i="4"/>
  <c r="D402" i="1" s="1"/>
  <c r="H1501" i="1"/>
  <c r="G1501" i="1"/>
  <c r="F12" i="5"/>
  <c r="D7" i="5"/>
  <c r="C990" i="1"/>
  <c r="F515" i="4"/>
  <c r="C509" i="1"/>
  <c r="G1065" i="1"/>
  <c r="H1065" i="1"/>
  <c r="F89" i="6"/>
  <c r="C1383" i="1"/>
  <c r="E68" i="5"/>
  <c r="F580" i="4"/>
  <c r="C574" i="1"/>
  <c r="H346" i="1"/>
  <c r="G346" i="1"/>
  <c r="I1447" i="1"/>
  <c r="H295" i="1"/>
  <c r="G295" i="1"/>
  <c r="I1462" i="1"/>
  <c r="I1451" i="1"/>
  <c r="C147" i="1" l="1"/>
  <c r="H147" i="1" s="1"/>
  <c r="E289" i="4"/>
  <c r="D285" i="1" s="1"/>
  <c r="I17" i="3"/>
  <c r="D147" i="1"/>
  <c r="H159" i="1"/>
  <c r="G129" i="1"/>
  <c r="H129" i="1"/>
  <c r="G1153" i="1"/>
  <c r="H1153" i="1"/>
  <c r="G46" i="1"/>
  <c r="H46" i="1"/>
  <c r="H1112" i="1"/>
  <c r="G1112" i="1"/>
  <c r="D522" i="1"/>
  <c r="E636" i="4"/>
  <c r="D630" i="1" s="1"/>
  <c r="E296" i="9"/>
  <c r="I10" i="3" s="1"/>
  <c r="B297" i="9"/>
  <c r="G1124" i="1"/>
  <c r="H1124" i="1"/>
  <c r="G990" i="1"/>
  <c r="H990" i="1"/>
  <c r="H3" i="1"/>
  <c r="G3" i="1"/>
  <c r="H294" i="1"/>
  <c r="G294" i="1"/>
  <c r="H561" i="1"/>
  <c r="G561" i="1"/>
  <c r="E412" i="4"/>
  <c r="D2" i="1"/>
  <c r="I16" i="3"/>
  <c r="F68" i="5"/>
  <c r="H21" i="3"/>
  <c r="C1046" i="1"/>
  <c r="D413" i="4"/>
  <c r="D291" i="4"/>
  <c r="C285" i="1"/>
  <c r="D1046" i="1"/>
  <c r="I21" i="3"/>
  <c r="H20" i="3"/>
  <c r="D6" i="5"/>
  <c r="C985" i="1"/>
  <c r="F7" i="5"/>
  <c r="D290" i="4"/>
  <c r="H16" i="3"/>
  <c r="F6" i="4"/>
  <c r="D412" i="4"/>
  <c r="C2" i="1"/>
  <c r="B20" i="9"/>
  <c r="E19" i="9"/>
  <c r="H1518" i="1"/>
  <c r="G1518" i="1"/>
  <c r="I28" i="3"/>
  <c r="D1435" i="1"/>
  <c r="F298" i="4"/>
  <c r="D407" i="4"/>
  <c r="C293" i="1"/>
  <c r="D408" i="4"/>
  <c r="H248" i="1"/>
  <c r="G248" i="1"/>
  <c r="G523" i="1"/>
  <c r="H523" i="1"/>
  <c r="H1329" i="1"/>
  <c r="G1329" i="1"/>
  <c r="G1235" i="1"/>
  <c r="H1235" i="1"/>
  <c r="H9" i="3"/>
  <c r="G1299" i="1"/>
  <c r="H1299" i="1"/>
  <c r="H619" i="1"/>
  <c r="G619" i="1"/>
  <c r="H192" i="1"/>
  <c r="G192" i="1"/>
  <c r="H1437" i="1"/>
  <c r="G1437" i="1"/>
  <c r="H78" i="1"/>
  <c r="G78" i="1"/>
  <c r="G1096" i="1"/>
  <c r="H1096" i="1"/>
  <c r="G574" i="1"/>
  <c r="H574" i="1"/>
  <c r="G478" i="1"/>
  <c r="H478" i="1"/>
  <c r="H345" i="1"/>
  <c r="G345" i="1"/>
  <c r="G120" i="1"/>
  <c r="H120" i="1"/>
  <c r="B299" i="9"/>
  <c r="E298" i="9"/>
  <c r="B294" i="9"/>
  <c r="E293" i="9"/>
  <c r="H1215" i="1"/>
  <c r="G1215" i="1"/>
  <c r="H259" i="1"/>
  <c r="G259" i="1"/>
  <c r="G358" i="1"/>
  <c r="H358" i="1"/>
  <c r="H1517" i="1"/>
  <c r="G1517" i="1"/>
  <c r="H11" i="3"/>
  <c r="G415" i="1"/>
  <c r="H415" i="1"/>
  <c r="E635" i="4"/>
  <c r="D629" i="1" s="1"/>
  <c r="D414" i="1"/>
  <c r="G1167" i="1"/>
  <c r="H1167" i="1"/>
  <c r="F141" i="6"/>
  <c r="H28" i="3"/>
  <c r="C1435" i="1"/>
  <c r="H276" i="9"/>
  <c r="D984" i="1"/>
  <c r="G1383" i="1"/>
  <c r="H1383" i="1"/>
  <c r="H509" i="1"/>
  <c r="G509" i="1"/>
  <c r="G637" i="1"/>
  <c r="H637" i="1"/>
  <c r="H306" i="1"/>
  <c r="G306" i="1"/>
  <c r="H23" i="3"/>
  <c r="F237" i="5"/>
  <c r="C1214" i="1"/>
  <c r="H391" i="1"/>
  <c r="G391" i="1"/>
  <c r="D175" i="5"/>
  <c r="E291" i="4"/>
  <c r="D287" i="1" s="1"/>
  <c r="E413" i="4"/>
  <c r="D636" i="4"/>
  <c r="F528" i="4"/>
  <c r="C522" i="1"/>
  <c r="H466" i="1"/>
  <c r="G466" i="1"/>
  <c r="D635" i="4"/>
  <c r="F420" i="4"/>
  <c r="C414" i="1"/>
  <c r="H220" i="1"/>
  <c r="G220" i="1"/>
  <c r="H453" i="1"/>
  <c r="G453" i="1"/>
  <c r="H638" i="1"/>
  <c r="G638" i="1"/>
  <c r="H587" i="1"/>
  <c r="G587" i="1"/>
  <c r="I29" i="3"/>
  <c r="D1436" i="1"/>
  <c r="H1436" i="1" s="1"/>
  <c r="G147" i="1" l="1"/>
  <c r="F289" i="4"/>
  <c r="E290" i="4"/>
  <c r="D286" i="1" s="1"/>
  <c r="H1214" i="1"/>
  <c r="G1214" i="1"/>
  <c r="G1436" i="1"/>
  <c r="F407" i="4"/>
  <c r="C402" i="1"/>
  <c r="H2" i="1"/>
  <c r="G2" i="1"/>
  <c r="K3" i="9"/>
  <c r="I9" i="3"/>
  <c r="N3" i="9"/>
  <c r="I11" i="3"/>
  <c r="F408" i="4"/>
  <c r="C403" i="1"/>
  <c r="H985" i="1"/>
  <c r="G985" i="1"/>
  <c r="F635" i="4"/>
  <c r="C629" i="1"/>
  <c r="C286" i="1"/>
  <c r="F291" i="4"/>
  <c r="C287" i="1"/>
  <c r="F636" i="4"/>
  <c r="C630" i="1"/>
  <c r="F175" i="5"/>
  <c r="C1152" i="1"/>
  <c r="G1435" i="1"/>
  <c r="H1435" i="1"/>
  <c r="D414" i="4"/>
  <c r="F412" i="4"/>
  <c r="D639" i="4"/>
  <c r="C407" i="1"/>
  <c r="D640" i="4"/>
  <c r="D415" i="4"/>
  <c r="F413" i="4"/>
  <c r="C408" i="1"/>
  <c r="E639" i="4"/>
  <c r="D407" i="1"/>
  <c r="E414" i="4"/>
  <c r="D409" i="1" s="1"/>
  <c r="H414" i="1"/>
  <c r="G414" i="1"/>
  <c r="H522" i="1"/>
  <c r="G522" i="1"/>
  <c r="E415" i="4"/>
  <c r="D410" i="1" s="1"/>
  <c r="D408" i="1"/>
  <c r="E640" i="4"/>
  <c r="G293" i="1"/>
  <c r="H293" i="1"/>
  <c r="G282" i="9"/>
  <c r="E282" i="9" s="1"/>
  <c r="B282" i="9" s="1"/>
  <c r="G276" i="9"/>
  <c r="E276" i="9" s="1"/>
  <c r="F6" i="5"/>
  <c r="C984" i="1"/>
  <c r="H285" i="1"/>
  <c r="G285" i="1"/>
  <c r="G1046" i="1"/>
  <c r="H1046" i="1"/>
  <c r="F290" i="4" l="1"/>
  <c r="G407" i="1"/>
  <c r="H407" i="1"/>
  <c r="H630" i="1"/>
  <c r="G630" i="1"/>
  <c r="F639" i="4"/>
  <c r="D641" i="4"/>
  <c r="C633" i="1"/>
  <c r="G286" i="1"/>
  <c r="H286" i="1"/>
  <c r="B276" i="9"/>
  <c r="E275" i="9"/>
  <c r="H287" i="1"/>
  <c r="G287" i="1"/>
  <c r="G629" i="1"/>
  <c r="H629" i="1"/>
  <c r="H403" i="1"/>
  <c r="G403" i="1"/>
  <c r="H8" i="3"/>
  <c r="G984" i="1"/>
  <c r="H984" i="1"/>
  <c r="H408" i="1"/>
  <c r="G408" i="1"/>
  <c r="D634" i="1"/>
  <c r="E642" i="4"/>
  <c r="C410" i="1"/>
  <c r="F415" i="4"/>
  <c r="H1152" i="1"/>
  <c r="G1152" i="1"/>
  <c r="E641" i="4"/>
  <c r="D633" i="1"/>
  <c r="D642" i="4"/>
  <c r="F640" i="4"/>
  <c r="C634" i="1"/>
  <c r="F414" i="4"/>
  <c r="C409" i="1"/>
  <c r="G402" i="1"/>
  <c r="H402" i="1"/>
  <c r="M3" i="9" l="1"/>
  <c r="I8" i="3"/>
  <c r="G633" i="1"/>
  <c r="H633" i="1"/>
  <c r="D645" i="4"/>
  <c r="F641" i="4"/>
  <c r="C635" i="1"/>
  <c r="G409" i="1"/>
  <c r="H409" i="1"/>
  <c r="F642" i="4"/>
  <c r="D646" i="4"/>
  <c r="C636" i="1"/>
  <c r="H634" i="1"/>
  <c r="G634" i="1"/>
  <c r="E645" i="4"/>
  <c r="D635" i="1"/>
  <c r="H410" i="1"/>
  <c r="G410" i="1"/>
  <c r="E646" i="4"/>
  <c r="D636" i="1"/>
  <c r="I19" i="3" l="1"/>
  <c r="D640" i="1"/>
  <c r="F646" i="4"/>
  <c r="H19" i="3"/>
  <c r="C640" i="1"/>
  <c r="G635" i="1"/>
  <c r="H635" i="1"/>
  <c r="H7" i="3"/>
  <c r="H636" i="1"/>
  <c r="G636" i="1"/>
  <c r="I18" i="3"/>
  <c r="D639" i="1"/>
  <c r="H18" i="3"/>
  <c r="F645" i="4"/>
  <c r="C639" i="1"/>
  <c r="J3" i="9" l="1"/>
  <c r="I7" i="3"/>
  <c r="G639" i="1"/>
  <c r="H639" i="1"/>
  <c r="H640" i="1"/>
  <c r="G640" i="1"/>
  <c r="L272" i="9" l="1"/>
  <c r="M272" i="9"/>
  <c r="H18" i="9"/>
  <c r="G18" i="9"/>
  <c r="J9" i="9"/>
  <c r="H15" i="9"/>
  <c r="K5" i="9"/>
  <c r="J10" i="9"/>
  <c r="M16" i="9"/>
  <c r="I8" i="9"/>
  <c r="M15" i="9"/>
  <c r="I9" i="9"/>
  <c r="G15" i="9"/>
  <c r="G17" i="9"/>
  <c r="K13" i="9"/>
  <c r="J17" i="9"/>
  <c r="J5" i="9"/>
  <c r="L16" i="9"/>
  <c r="J6" i="9"/>
  <c r="I11" i="9"/>
  <c r="H17" i="9"/>
  <c r="K10" i="9"/>
  <c r="G16" i="9"/>
  <c r="I5" i="9"/>
  <c r="K11" i="9"/>
  <c r="H16" i="9"/>
  <c r="K12" i="9"/>
  <c r="I7" i="9"/>
  <c r="K6" i="9"/>
  <c r="J11" i="9"/>
  <c r="K7" i="9"/>
  <c r="K8" i="9"/>
  <c r="J13" i="9"/>
  <c r="K9" i="9"/>
  <c r="L15" i="9"/>
  <c r="F15" i="9" s="1"/>
  <c r="J7" i="9"/>
  <c r="I12" i="9"/>
  <c r="J8" i="9"/>
  <c r="I13" i="9"/>
  <c r="I6" i="9"/>
  <c r="I17" i="9"/>
  <c r="J12" i="9"/>
  <c r="E18" i="9" l="1"/>
  <c r="B18" i="9" s="1"/>
  <c r="F16" i="9"/>
  <c r="F14" i="9" s="1"/>
  <c r="E6" i="9"/>
  <c r="B6" i="9" s="1"/>
  <c r="E5" i="9"/>
  <c r="B5" i="9" s="1"/>
  <c r="E11" i="9"/>
  <c r="B11" i="9" s="1"/>
  <c r="E9" i="9"/>
  <c r="B9" i="9" s="1"/>
  <c r="E10" i="9"/>
  <c r="B10" i="9" s="1"/>
  <c r="E13" i="9"/>
  <c r="B13" i="9" s="1"/>
  <c r="E7" i="9"/>
  <c r="B7" i="9" s="1"/>
  <c r="E16" i="9"/>
  <c r="E8" i="9"/>
  <c r="B8" i="9" s="1"/>
  <c r="E17" i="9"/>
  <c r="B17" i="9" s="1"/>
  <c r="E12" i="9"/>
  <c r="B12" i="9" s="1"/>
  <c r="E15" i="9"/>
  <c r="F272" i="9"/>
  <c r="B16" i="9" l="1"/>
  <c r="E4" i="9"/>
  <c r="B272" i="9"/>
  <c r="F19" i="9"/>
  <c r="F3" i="9" s="1"/>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<sst xmlns="http://schemas.openxmlformats.org/spreadsheetml/2006/main" count="4311" uniqueCount="3391">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</sst>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1046605</v>
      </c>
      <c r="D2" s="6">
        <f>'PR-RAS'!E6</f>
        <v>1066093.4099999999</v>
      </c>
      <c r="E2" s="6">
        <v>0</v>
      </c>
      <c r="F2" s="6">
        <v>0</v>
      </c>
      <c r="G2" s="7">
        <f t="shared" ref="G2:G264" si="0">(B2/1000)*(C2*1+D2*2)</f>
        <v>3178.7918199999999</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54224</v>
      </c>
      <c r="D46" s="1">
        <f>'PR-RAS'!E50</f>
        <v>70010.67</v>
      </c>
      <c r="E46" s="1">
        <v>0</v>
      </c>
      <c r="F46" s="1">
        <v>0</v>
      </c>
      <c r="G46" s="2">
        <f t="shared" si="0"/>
        <v>8741.0402999999988</v>
      </c>
      <c r="H46" s="2">
        <f t="shared" si="1"/>
        <v>0.33000000000174623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40000</v>
      </c>
      <c r="D55" s="1">
        <f>'PR-RAS'!E59</f>
        <v>35000</v>
      </c>
      <c r="E55" s="1">
        <v>0</v>
      </c>
      <c r="F55" s="1">
        <v>0</v>
      </c>
      <c r="G55" s="2">
        <f t="shared" si="0"/>
        <v>5940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40000</v>
      </c>
      <c r="D57" s="1">
        <f>'PR-RAS'!E61</f>
        <v>35000</v>
      </c>
      <c r="E57" s="1">
        <v>0</v>
      </c>
      <c r="F57" s="1">
        <v>0</v>
      </c>
      <c r="G57" s="2">
        <f t="shared" si="0"/>
        <v>6160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14224</v>
      </c>
      <c r="D64" s="1">
        <f>'PR-RAS'!E68</f>
        <v>35010.67</v>
      </c>
      <c r="E64" s="1">
        <v>0</v>
      </c>
      <c r="F64" s="1">
        <v>0</v>
      </c>
      <c r="G64" s="2">
        <f t="shared" si="0"/>
        <v>5307.4564199999995</v>
      </c>
      <c r="H64" s="2">
        <f t="shared" si="1"/>
        <v>0.33000000000174623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14224</v>
      </c>
      <c r="D65" s="1">
        <f>'PR-RAS'!E69</f>
        <v>35010.67</v>
      </c>
      <c r="E65" s="1">
        <v>0</v>
      </c>
      <c r="F65" s="1">
        <v>0</v>
      </c>
      <c r="G65" s="2">
        <f t="shared" si="0"/>
        <v>5391.7017599999999</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0.61</v>
      </c>
      <c r="E78" s="1">
        <v>0</v>
      </c>
      <c r="F78" s="1">
        <v>0</v>
      </c>
      <c r="G78" s="2">
        <f t="shared" si="0"/>
        <v>0.17093999999999998</v>
      </c>
      <c r="H78" s="2">
        <f t="shared" si="1"/>
        <v>0.39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0.61</v>
      </c>
      <c r="E79" s="1">
        <v>0</v>
      </c>
      <c r="F79" s="1">
        <v>0</v>
      </c>
      <c r="G79" s="2">
        <f t="shared" si="0"/>
        <v>0.17315999999999998</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0.61</v>
      </c>
      <c r="E81" s="1">
        <v>0</v>
      </c>
      <c r="F81" s="1">
        <v>0</v>
      </c>
      <c r="G81" s="2">
        <f t="shared" si="0"/>
        <v>0.17759999999999998</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1791.67</v>
      </c>
      <c r="E120" s="1">
        <v>0</v>
      </c>
      <c r="F120" s="1">
        <v>0</v>
      </c>
      <c r="G120" s="2">
        <f t="shared" si="0"/>
        <v>426.41746000000001</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1791.67</v>
      </c>
      <c r="E121" s="1">
        <v>0</v>
      </c>
      <c r="F121" s="1">
        <v>0</v>
      </c>
      <c r="G121" s="2">
        <f t="shared" si="0"/>
        <v>430.00080000000003</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1791.67</v>
      </c>
      <c r="E123" s="1">
        <v>0</v>
      </c>
      <c r="F123" s="1">
        <v>0</v>
      </c>
      <c r="G123" s="2">
        <f t="shared" si="0"/>
        <v>437.16748000000001</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992380</v>
      </c>
      <c r="D129" s="1">
        <f>'PR-RAS'!E133</f>
        <v>994290.46</v>
      </c>
      <c r="E129" s="1">
        <v>0</v>
      </c>
      <c r="F129" s="1">
        <v>0</v>
      </c>
      <c r="G129" s="2">
        <f t="shared" si="0"/>
        <v>381562.99776</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992380</v>
      </c>
      <c r="D130" s="1">
        <f>'PR-RAS'!E134</f>
        <v>994290.46</v>
      </c>
      <c r="E130" s="1">
        <v>0</v>
      </c>
      <c r="F130" s="1">
        <v>0</v>
      </c>
      <c r="G130" s="2">
        <f t="shared" si="0"/>
        <v>384543.95867999998</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992380</v>
      </c>
      <c r="D131" s="1">
        <f>'PR-RAS'!E135</f>
        <v>994290.46</v>
      </c>
      <c r="E131" s="1">
        <v>0</v>
      </c>
      <c r="F131" s="1">
        <v>0</v>
      </c>
      <c r="G131" s="2">
        <f t="shared" si="0"/>
        <v>387524.91960000002</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908956</v>
      </c>
      <c r="D147" s="1">
        <f>'PR-RAS'!E151</f>
        <v>1035818.2199999999</v>
      </c>
      <c r="E147" s="1">
        <v>0</v>
      </c>
      <c r="F147" s="1">
        <v>0</v>
      </c>
      <c r="G147" s="2">
        <f t="shared" si="0"/>
        <v>435166.49623999989</v>
      </c>
      <c r="H147" s="2">
        <f t="shared" si="1"/>
        <v>0.219999999855645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860588</v>
      </c>
      <c r="D148" s="1">
        <f>'PR-RAS'!E152</f>
        <v>897423.79999999993</v>
      </c>
      <c r="E148" s="1">
        <v>0</v>
      </c>
      <c r="F148" s="1">
        <v>0</v>
      </c>
      <c r="G148" s="2">
        <f t="shared" si="0"/>
        <v>390349.03319999995</v>
      </c>
      <c r="H148" s="2">
        <f t="shared" si="1"/>
        <v>0.20000000006984919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703110</v>
      </c>
      <c r="D149" s="1">
        <f>'PR-RAS'!E153</f>
        <v>735193.69</v>
      </c>
      <c r="E149" s="1">
        <v>0</v>
      </c>
      <c r="F149" s="1">
        <v>0</v>
      </c>
      <c r="G149" s="2">
        <f t="shared" si="0"/>
        <v>321677.61223999999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703110</v>
      </c>
      <c r="D150" s="1">
        <f>'PR-RAS'!E154</f>
        <v>735193.69</v>
      </c>
      <c r="E150" s="1">
        <v>0</v>
      </c>
      <c r="F150" s="1">
        <v>0</v>
      </c>
      <c r="G150" s="2">
        <f t="shared" si="0"/>
        <v>323851.10961999994</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32726</v>
      </c>
      <c r="D154" s="1">
        <f>'PR-RAS'!E158</f>
        <v>32726</v>
      </c>
      <c r="E154" s="1">
        <v>0</v>
      </c>
      <c r="F154" s="1">
        <v>0</v>
      </c>
      <c r="G154" s="2">
        <f t="shared" si="0"/>
        <v>15021.234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124752</v>
      </c>
      <c r="D155" s="1">
        <f>'PR-RAS'!E159</f>
        <v>129504.11</v>
      </c>
      <c r="E155" s="1">
        <v>0</v>
      </c>
      <c r="F155" s="1">
        <v>0</v>
      </c>
      <c r="G155" s="2">
        <f t="shared" si="0"/>
        <v>59099.073879999996</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55124</v>
      </c>
      <c r="D156" s="1">
        <f>'PR-RAS'!E160</f>
        <v>57639.19</v>
      </c>
      <c r="E156" s="1">
        <v>0</v>
      </c>
      <c r="F156" s="1">
        <v>0</v>
      </c>
      <c r="G156" s="2">
        <f t="shared" si="0"/>
        <v>26412.368900000001</v>
      </c>
      <c r="H156" s="2">
        <f t="shared" si="1"/>
        <v>0.19000000000232831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69628</v>
      </c>
      <c r="D157" s="1">
        <f>'PR-RAS'!E161</f>
        <v>71864.92</v>
      </c>
      <c r="E157" s="1">
        <v>0</v>
      </c>
      <c r="F157" s="1">
        <v>0</v>
      </c>
      <c r="G157" s="2">
        <f t="shared" si="0"/>
        <v>33283.823040000003</v>
      </c>
      <c r="H157" s="2">
        <f t="shared" si="1"/>
        <v>8.000000000174623E-2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47425</v>
      </c>
      <c r="D159" s="1">
        <f>'PR-RAS'!E163</f>
        <v>137344.32000000001</v>
      </c>
      <c r="E159" s="1">
        <v>0</v>
      </c>
      <c r="F159" s="1">
        <v>0</v>
      </c>
      <c r="G159" s="2">
        <f t="shared" si="0"/>
        <v>50893.955120000006</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2809</v>
      </c>
      <c r="D160" s="1">
        <f>'PR-RAS'!E164</f>
        <v>8082.74</v>
      </c>
      <c r="E160" s="1">
        <v>0</v>
      </c>
      <c r="F160" s="1">
        <v>0</v>
      </c>
      <c r="G160" s="2">
        <f t="shared" si="0"/>
        <v>3016.9423200000001</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4411.08</v>
      </c>
      <c r="E161" s="1">
        <v>0</v>
      </c>
      <c r="F161" s="1">
        <v>0</v>
      </c>
      <c r="G161" s="2">
        <f t="shared" si="0"/>
        <v>1411.5455999999999</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2184</v>
      </c>
      <c r="D162" s="1">
        <f>'PR-RAS'!E166</f>
        <v>2046.66</v>
      </c>
      <c r="E162" s="1">
        <v>0</v>
      </c>
      <c r="F162" s="1">
        <v>0</v>
      </c>
      <c r="G162" s="2">
        <f t="shared" si="0"/>
        <v>1010.64852</v>
      </c>
      <c r="H162" s="2">
        <f t="shared" si="1"/>
        <v>0.33999999999991815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1625</v>
      </c>
      <c r="E163" s="1">
        <v>0</v>
      </c>
      <c r="F163" s="1">
        <v>0</v>
      </c>
      <c r="G163" s="2">
        <f t="shared" si="0"/>
        <v>627.75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12626</v>
      </c>
      <c r="D165" s="1">
        <f>'PR-RAS'!E169</f>
        <v>95075.25</v>
      </c>
      <c r="E165" s="1">
        <v>0</v>
      </c>
      <c r="F165" s="1">
        <v>0</v>
      </c>
      <c r="G165" s="2">
        <f t="shared" si="0"/>
        <v>33255.346000000005</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657</v>
      </c>
      <c r="D166" s="1">
        <f>'PR-RAS'!E170</f>
        <v>445.57</v>
      </c>
      <c r="E166" s="1">
        <v>0</v>
      </c>
      <c r="F166" s="1">
        <v>0</v>
      </c>
      <c r="G166" s="2">
        <f t="shared" si="0"/>
        <v>255.44309999999999</v>
      </c>
      <c r="H166" s="2">
        <f t="shared" si="1"/>
        <v>0.43000000000000682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3317</v>
      </c>
      <c r="D168" s="1">
        <f>'PR-RAS'!E172</f>
        <v>5652.42</v>
      </c>
      <c r="E168" s="1">
        <v>0</v>
      </c>
      <c r="F168" s="1">
        <v>0</v>
      </c>
      <c r="G168" s="2">
        <f t="shared" si="0"/>
        <v>2441.84728</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3535</v>
      </c>
      <c r="D169" s="1">
        <f>'PR-RAS'!E173</f>
        <v>3422.1</v>
      </c>
      <c r="E169" s="1">
        <v>0</v>
      </c>
      <c r="F169" s="1">
        <v>0</v>
      </c>
      <c r="G169" s="2">
        <f t="shared" si="0"/>
        <v>1743.7056000000002</v>
      </c>
      <c r="H169" s="2">
        <f t="shared" si="1"/>
        <v>9.9999999999909051E-2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2899</v>
      </c>
      <c r="D170" s="1">
        <f>'PR-RAS'!E174</f>
        <v>9904.3799999999992</v>
      </c>
      <c r="E170" s="1">
        <v>0</v>
      </c>
      <c r="F170" s="1">
        <v>0</v>
      </c>
      <c r="G170" s="2">
        <f t="shared" si="0"/>
        <v>3837.6114400000001</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2218</v>
      </c>
      <c r="D172" s="1">
        <f>'PR-RAS'!E176</f>
        <v>75650.78</v>
      </c>
      <c r="E172" s="1">
        <v>0</v>
      </c>
      <c r="F172" s="1">
        <v>0</v>
      </c>
      <c r="G172" s="2">
        <f t="shared" si="0"/>
        <v>26251.84476</v>
      </c>
      <c r="H172" s="2">
        <f t="shared" si="1"/>
        <v>0.22000000000116415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31990</v>
      </c>
      <c r="D173" s="1">
        <f>'PR-RAS'!E177</f>
        <v>34067.19</v>
      </c>
      <c r="E173" s="1">
        <v>0</v>
      </c>
      <c r="F173" s="1">
        <v>0</v>
      </c>
      <c r="G173" s="2">
        <f t="shared" si="0"/>
        <v>17221.393359999998</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3815</v>
      </c>
      <c r="D174" s="1">
        <f>'PR-RAS'!E178</f>
        <v>4274.6899999999996</v>
      </c>
      <c r="E174" s="1">
        <v>0</v>
      </c>
      <c r="F174" s="1">
        <v>0</v>
      </c>
      <c r="G174" s="2">
        <f t="shared" si="0"/>
        <v>2139.0377399999998</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863</v>
      </c>
      <c r="D175" s="1">
        <f>'PR-RAS'!E179</f>
        <v>480</v>
      </c>
      <c r="E175" s="1">
        <v>0</v>
      </c>
      <c r="F175" s="1">
        <v>0</v>
      </c>
      <c r="G175" s="2">
        <f t="shared" si="0"/>
        <v>317.202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2100</v>
      </c>
      <c r="E179" s="1">
        <v>0</v>
      </c>
      <c r="F179" s="1">
        <v>0</v>
      </c>
      <c r="G179" s="2">
        <f t="shared" si="0"/>
        <v>747.59999999999991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26250</v>
      </c>
      <c r="D180" s="1">
        <f>'PR-RAS'!E184</f>
        <v>26250</v>
      </c>
      <c r="E180" s="1">
        <v>0</v>
      </c>
      <c r="F180" s="1">
        <v>0</v>
      </c>
      <c r="G180" s="2">
        <f t="shared" si="0"/>
        <v>14096.25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v>
      </c>
      <c r="D181" s="1">
        <f>'PR-RAS'!E185</f>
        <v>945</v>
      </c>
      <c r="E181" s="1">
        <v>0</v>
      </c>
      <c r="F181" s="1">
        <v>0</v>
      </c>
      <c r="G181" s="2">
        <f t="shared" si="0"/>
        <v>351.36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1000</v>
      </c>
      <c r="D182" s="1">
        <f>'PR-RAS'!E186</f>
        <v>17.5</v>
      </c>
      <c r="E182" s="1">
        <v>0</v>
      </c>
      <c r="F182" s="1">
        <v>0</v>
      </c>
      <c r="G182" s="2">
        <f t="shared" si="0"/>
        <v>187.33500000000001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119.14</v>
      </c>
      <c r="E184" s="1">
        <v>0</v>
      </c>
      <c r="F184" s="1">
        <v>0</v>
      </c>
      <c r="G184" s="2">
        <f t="shared" si="0"/>
        <v>43.605240000000002</v>
      </c>
      <c r="H184" s="2">
        <f t="shared" si="1"/>
        <v>0.14000000000000057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119.14</v>
      </c>
      <c r="E187" s="1">
        <v>0</v>
      </c>
      <c r="F187" s="1">
        <v>0</v>
      </c>
      <c r="G187" s="2">
        <f t="shared" si="0"/>
        <v>44.320079999999997</v>
      </c>
      <c r="H187" s="2">
        <f t="shared" si="1"/>
        <v>0.14000000000000057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943</v>
      </c>
      <c r="D192" s="1">
        <f>'PR-RAS'!E196</f>
        <v>1050.0999999999999</v>
      </c>
      <c r="E192" s="1">
        <v>0</v>
      </c>
      <c r="F192" s="1">
        <v>0</v>
      </c>
      <c r="G192" s="2">
        <f t="shared" si="0"/>
        <v>581.25119999999993</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943</v>
      </c>
      <c r="D206" s="1">
        <f>'PR-RAS'!E210</f>
        <v>1050.0999999999999</v>
      </c>
      <c r="E206" s="1">
        <v>0</v>
      </c>
      <c r="F206" s="1">
        <v>0</v>
      </c>
      <c r="G206" s="2">
        <f t="shared" si="0"/>
        <v>623.85599999999988</v>
      </c>
      <c r="H206" s="2">
        <f t="shared" si="1"/>
        <v>9.9999999999909051E-2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943</v>
      </c>
      <c r="D207" s="1">
        <f>'PR-RAS'!E211</f>
        <v>1050.0999999999999</v>
      </c>
      <c r="E207" s="1">
        <v>0</v>
      </c>
      <c r="F207" s="1">
        <v>0</v>
      </c>
      <c r="G207" s="2">
        <f t="shared" si="0"/>
        <v>626.89919999999995</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908956</v>
      </c>
      <c r="D285" s="1">
        <f>'PR-RAS'!E289</f>
        <v>1035818.2199999999</v>
      </c>
      <c r="E285" s="1">
        <v>0</v>
      </c>
      <c r="F285" s="1">
        <v>0</v>
      </c>
      <c r="G285" s="2">
        <f t="shared" si="8"/>
        <v>846488.25295999972</v>
      </c>
      <c r="H285" s="2">
        <f t="shared" si="9"/>
        <v>0.219999999855645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137649</v>
      </c>
      <c r="D286" s="1">
        <f>'PR-RAS'!E290</f>
        <v>30275.190000000061</v>
      </c>
      <c r="E286" s="1">
        <v>0</v>
      </c>
      <c r="F286" s="1">
        <v>0</v>
      </c>
      <c r="G286" s="2">
        <f t="shared" si="8"/>
        <v>56486.823300000033</v>
      </c>
      <c r="H286" s="2">
        <f t="shared" si="9"/>
        <v>0.19000000006053597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3178</v>
      </c>
      <c r="D288" s="1">
        <f>'PR-RAS'!E292</f>
        <v>60128.61</v>
      </c>
      <c r="E288" s="1">
        <v>0</v>
      </c>
      <c r="F288" s="1">
        <v>0</v>
      </c>
      <c r="G288" s="2">
        <f t="shared" si="8"/>
        <v>35425.90814</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1218.33</v>
      </c>
      <c r="E290" s="1">
        <v>0</v>
      </c>
      <c r="F290" s="1">
        <v>0</v>
      </c>
      <c r="G290" s="2">
        <f t="shared" si="8"/>
        <v>704.19473999999991</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1218.33</v>
      </c>
      <c r="E291" s="1">
        <v>0</v>
      </c>
      <c r="F291" s="1">
        <v>0</v>
      </c>
      <c r="G291" s="2">
        <f t="shared" si="8"/>
        <v>706.63139999999987</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26895</v>
      </c>
      <c r="D345" s="1">
        <f>'PR-RAS'!E350</f>
        <v>4199</v>
      </c>
      <c r="E345" s="1">
        <v>0</v>
      </c>
      <c r="F345" s="1">
        <v>0</v>
      </c>
      <c r="G345" s="2">
        <f t="shared" si="8"/>
        <v>12140.791999999999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26895</v>
      </c>
      <c r="D358" s="1">
        <f>'PR-RAS'!E363</f>
        <v>4199</v>
      </c>
      <c r="E358" s="1">
        <v>0</v>
      </c>
      <c r="F358" s="1">
        <v>0</v>
      </c>
      <c r="G358" s="2">
        <f t="shared" si="8"/>
        <v>12599.600999999999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26895</v>
      </c>
      <c r="D364" s="1">
        <f>'PR-RAS'!E369</f>
        <v>4199</v>
      </c>
      <c r="E364" s="1">
        <v>0</v>
      </c>
      <c r="F364" s="1">
        <v>0</v>
      </c>
      <c r="G364" s="2">
        <f t="shared" si="8"/>
        <v>12811.359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4199</v>
      </c>
      <c r="E365" s="1">
        <v>0</v>
      </c>
      <c r="F365" s="1">
        <v>0</v>
      </c>
      <c r="G365" s="2">
        <f t="shared" si="8"/>
        <v>3056.8719999999998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26895</v>
      </c>
      <c r="D367" s="1">
        <f>'PR-RAS'!E372</f>
        <v>0</v>
      </c>
      <c r="E367" s="1">
        <v>0</v>
      </c>
      <c r="F367" s="1">
        <v>0</v>
      </c>
      <c r="G367" s="2">
        <f t="shared" si="8"/>
        <v>9843.57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26895</v>
      </c>
      <c r="D403" s="1">
        <f>'PR-RAS'!E408</f>
        <v>4199</v>
      </c>
      <c r="E403" s="1">
        <v>0</v>
      </c>
      <c r="F403" s="1">
        <v>0</v>
      </c>
      <c r="G403" s="2">
        <f t="shared" si="8"/>
        <v>14187.786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1046605</v>
      </c>
      <c r="D407" s="1">
        <f>'PR-RAS'!E412</f>
        <v>1066093.4099999999</v>
      </c>
      <c r="E407" s="1">
        <v>0</v>
      </c>
      <c r="F407" s="1">
        <v>0</v>
      </c>
      <c r="G407" s="2">
        <f t="shared" si="8"/>
        <v>1290589.4789199999</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935851</v>
      </c>
      <c r="D408" s="1">
        <f>'PR-RAS'!E413</f>
        <v>1040017.2199999999</v>
      </c>
      <c r="E408" s="1">
        <v>0</v>
      </c>
      <c r="F408" s="1">
        <v>0</v>
      </c>
      <c r="G408" s="2">
        <f t="shared" si="8"/>
        <v>1227465.3740799997</v>
      </c>
      <c r="H408" s="2">
        <f t="shared" si="9"/>
        <v>0.219999999855645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110754</v>
      </c>
      <c r="D409" s="1">
        <f>'PR-RAS'!E414</f>
        <v>26076.190000000061</v>
      </c>
      <c r="E409" s="1">
        <v>0</v>
      </c>
      <c r="F409" s="1">
        <v>0</v>
      </c>
      <c r="G409" s="2">
        <f t="shared" si="8"/>
        <v>66465.803040000043</v>
      </c>
      <c r="H409" s="2">
        <f t="shared" si="9"/>
        <v>0.19000000006053597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3178</v>
      </c>
      <c r="D411" s="1">
        <f>'PR-RAS'!E416</f>
        <v>60128.61</v>
      </c>
      <c r="E411" s="1">
        <v>0</v>
      </c>
      <c r="F411" s="1">
        <v>0</v>
      </c>
      <c r="G411" s="2">
        <f t="shared" si="8"/>
        <v>50608.440199999997</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1218.33</v>
      </c>
      <c r="E413" s="1">
        <v>0</v>
      </c>
      <c r="F413" s="1">
        <v>0</v>
      </c>
      <c r="G413" s="2">
        <f t="shared" si="8"/>
        <v>1003.9039199999999</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1046605</v>
      </c>
      <c r="D633" s="1">
        <f>'PR-RAS'!E639</f>
        <v>1066093.4099999999</v>
      </c>
      <c r="E633" s="1">
        <v>0</v>
      </c>
      <c r="F633" s="1">
        <v>0</v>
      </c>
      <c r="G633" s="2">
        <f t="shared" si="10"/>
        <v>2008996.4302399999</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935851</v>
      </c>
      <c r="D634" s="1">
        <f>'PR-RAS'!E640</f>
        <v>1040017.2199999999</v>
      </c>
      <c r="E634" s="1">
        <v>0</v>
      </c>
      <c r="F634" s="1">
        <v>0</v>
      </c>
      <c r="G634" s="2">
        <f t="shared" si="10"/>
        <v>1909055.4835199998</v>
      </c>
      <c r="H634" s="2">
        <f t="shared" si="11"/>
        <v>0.219999999855645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110754</v>
      </c>
      <c r="D635" s="1">
        <f>'PR-RAS'!E641</f>
        <v>26076.190000000061</v>
      </c>
      <c r="E635" s="1">
        <v>0</v>
      </c>
      <c r="F635" s="1">
        <v>0</v>
      </c>
      <c r="G635" s="2">
        <f t="shared" si="10"/>
        <v>103282.64492000008</v>
      </c>
      <c r="H635" s="2">
        <f t="shared" si="11"/>
        <v>0.19000000006053597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3178</v>
      </c>
      <c r="D637" s="1">
        <f>'PR-RAS'!E643</f>
        <v>60128.61</v>
      </c>
      <c r="E637" s="1">
        <v>0</v>
      </c>
      <c r="F637" s="1">
        <v>0</v>
      </c>
      <c r="G637" s="2">
        <f t="shared" si="10"/>
        <v>78504.799920000005</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113932</v>
      </c>
      <c r="D639" s="1">
        <f>'PR-RAS'!E645</f>
        <v>86204.800000000061</v>
      </c>
      <c r="E639" s="1">
        <v>0</v>
      </c>
      <c r="F639" s="1">
        <v>0</v>
      </c>
      <c r="G639" s="2">
        <f t="shared" si="10"/>
        <v>182685.94080000007</v>
      </c>
      <c r="H639" s="2">
        <f t="shared" si="11"/>
        <v>0.19999999993888196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229013</v>
      </c>
      <c r="D642" s="1">
        <f>'PR-RAS'!E649</f>
        <v>177786.33</v>
      </c>
      <c r="E642" s="1">
        <v>0</v>
      </c>
      <c r="F642" s="1">
        <v>0</v>
      </c>
      <c r="G642" s="2">
        <f t="shared" si="10"/>
        <v>374719.40805999993</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1071361</v>
      </c>
      <c r="D643" s="1">
        <f>'PR-RAS'!E650</f>
        <v>1066455.28</v>
      </c>
      <c r="E643" s="1">
        <v>0</v>
      </c>
      <c r="F643" s="1">
        <v>0</v>
      </c>
      <c r="G643" s="2">
        <f t="shared" si="10"/>
        <v>2057142.34152</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1019439</v>
      </c>
      <c r="D644" s="1">
        <f>'PR-RAS'!E651</f>
        <v>1005607.97</v>
      </c>
      <c r="E644" s="1">
        <v>0</v>
      </c>
      <c r="F644" s="1">
        <v>0</v>
      </c>
      <c r="G644" s="2">
        <f t="shared" si="10"/>
        <v>1948711.1264200001</v>
      </c>
      <c r="H644" s="2">
        <f t="shared" si="11"/>
        <v>3.0000000027939677E-2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280935</v>
      </c>
      <c r="D645" s="1">
        <f>'PR-RAS'!E652</f>
        <v>238633.64000000013</v>
      </c>
      <c r="E645" s="1">
        <v>0</v>
      </c>
      <c r="F645" s="1">
        <v>0</v>
      </c>
      <c r="G645" s="2">
        <f t="shared" si="10"/>
        <v>488282.26832000021</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40000</v>
      </c>
      <c r="D658" s="1">
        <f>'PR-RAS'!E665</f>
        <v>0</v>
      </c>
      <c r="E658" s="1">
        <v>0</v>
      </c>
      <c r="F658" s="1">
        <v>0</v>
      </c>
      <c r="G658" s="2">
        <f t="shared" si="10"/>
        <v>26280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35000</v>
      </c>
      <c r="E659" s="1">
        <v>0</v>
      </c>
      <c r="F659" s="1">
        <v>0</v>
      </c>
      <c r="G659" s="2">
        <f t="shared" si="10"/>
        <v>46060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14224</v>
      </c>
      <c r="D669" s="1">
        <f>'PR-RAS'!E676</f>
        <v>35010.67</v>
      </c>
      <c r="E669" s="1">
        <v>0</v>
      </c>
      <c r="F669" s="1">
        <v>0</v>
      </c>
      <c r="G669" s="2">
        <f t="shared" si="10"/>
        <v>56275.887119999999</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2184</v>
      </c>
      <c r="D711" s="1">
        <f>'PR-RAS'!E718</f>
        <v>2046.66</v>
      </c>
      <c r="E711" s="1">
        <v>0</v>
      </c>
      <c r="F711" s="1">
        <v>0</v>
      </c>
      <c r="G711" s="2">
        <f t="shared" si="10"/>
        <v>4456.8971999999994</v>
      </c>
      <c r="H711" s="2">
        <f t="shared" si="11"/>
        <v>0.33999999999991815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2100</v>
      </c>
      <c r="E713" s="1">
        <v>0</v>
      </c>
      <c r="F713" s="1">
        <v>0</v>
      </c>
      <c r="G713" s="2">
        <f t="shared" si="10"/>
        <v>2990.3999999999996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150760.09</v>
      </c>
      <c r="D1480" s="6"/>
      <c r="E1480" s="6">
        <v>0</v>
      </c>
      <c r="F1480" s="6">
        <v>0</v>
      </c>
      <c r="G1480" s="7">
        <f t="shared" ref="G1480:G1580" si="34">B1480/1000*C1480</f>
        <v>150.76008999999999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1017979.6200000001</v>
      </c>
      <c r="D1481" s="1">
        <v>0</v>
      </c>
      <c r="E1481" s="1">
        <v>0</v>
      </c>
      <c r="F1481" s="1">
        <v>0</v>
      </c>
      <c r="G1481" s="2">
        <f t="shared" si="34"/>
        <v>2035.9592400000004</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1017979.6200000001</v>
      </c>
      <c r="D1483" s="1">
        <v>0</v>
      </c>
      <c r="E1483" s="1">
        <v>0</v>
      </c>
      <c r="F1483" s="1">
        <v>0</v>
      </c>
      <c r="G1483" s="2">
        <f t="shared" si="34"/>
        <v>4071.9184800000007</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876423.8</v>
      </c>
      <c r="D1484" s="1">
        <v>0</v>
      </c>
      <c r="E1484" s="1">
        <v>0</v>
      </c>
      <c r="F1484" s="1">
        <v>0</v>
      </c>
      <c r="G1484" s="2">
        <f t="shared" si="34"/>
        <v>4382.1190000000006</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141555.82</v>
      </c>
      <c r="D1485" s="1">
        <v>0</v>
      </c>
      <c r="E1485" s="1">
        <v>0</v>
      </c>
      <c r="F1485" s="1">
        <v>0</v>
      </c>
      <c r="G1485" s="2">
        <f t="shared" si="34"/>
        <v>849.33492000000001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1016310.87</v>
      </c>
      <c r="D1499" s="1">
        <v>0</v>
      </c>
      <c r="E1499" s="1">
        <v>0</v>
      </c>
      <c r="F1499" s="1">
        <v>0</v>
      </c>
      <c r="G1499" s="2">
        <f t="shared" si="34"/>
        <v>20326.217400000001</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1016310.87</v>
      </c>
      <c r="D1501" s="1">
        <v>0</v>
      </c>
      <c r="E1501" s="1">
        <v>0</v>
      </c>
      <c r="F1501" s="1">
        <v>0</v>
      </c>
      <c r="G1501" s="2">
        <f t="shared" si="34"/>
        <v>22358.83914</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872355.74</v>
      </c>
      <c r="D1502" s="1">
        <v>0</v>
      </c>
      <c r="E1502" s="1">
        <v>0</v>
      </c>
      <c r="F1502" s="1">
        <v>0</v>
      </c>
      <c r="G1502" s="2">
        <f t="shared" si="34"/>
        <v>20064.18202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143955.13</v>
      </c>
      <c r="D1503" s="1">
        <v>0</v>
      </c>
      <c r="E1503" s="1">
        <v>0</v>
      </c>
      <c r="F1503" s="1">
        <v>0</v>
      </c>
      <c r="G1503" s="2">
        <f t="shared" si="34"/>
        <v>3454.9231200000004</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152428.8400000002</v>
      </c>
      <c r="D1517" s="1">
        <v>0</v>
      </c>
      <c r="E1517" s="1">
        <v>0</v>
      </c>
      <c r="F1517" s="1">
        <v>0</v>
      </c>
      <c r="G1517" s="2">
        <f t="shared" si="34"/>
        <v>5792.2959200000078</v>
      </c>
      <c r="H1517" s="2">
        <f t="shared" si="35"/>
        <v>0.15999999979976565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v>
      </c>
      <c r="D1518" s="1">
        <v>0</v>
      </c>
      <c r="E1518" s="1">
        <v>0</v>
      </c>
      <c r="F1518" s="1">
        <v>0</v>
      </c>
      <c r="G1518" s="2">
        <f t="shared" si="34"/>
        <v>0.6825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17.5</v>
      </c>
      <c r="D1524" s="1">
        <v>0</v>
      </c>
      <c r="E1524" s="1">
        <v>0</v>
      </c>
      <c r="F1524" s="1">
        <v>0</v>
      </c>
      <c r="G1524" s="2">
        <f t="shared" si="34"/>
        <v>0.78749999999999998</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17.5</v>
      </c>
      <c r="D1525" s="1">
        <v>0</v>
      </c>
      <c r="E1525" s="1">
        <v>0</v>
      </c>
      <c r="F1525" s="1">
        <v>0</v>
      </c>
      <c r="G1525" s="2">
        <f t="shared" si="34"/>
        <v>0.80499999999999994</v>
      </c>
      <c r="H1525" s="2">
        <f t="shared" si="35"/>
        <v>0.5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17.5</v>
      </c>
      <c r="D1526" s="1">
        <v>0</v>
      </c>
      <c r="E1526" s="1">
        <v>0</v>
      </c>
      <c r="F1526" s="1">
        <v>0</v>
      </c>
      <c r="G1526" s="2">
        <f t="shared" si="34"/>
        <v>0.82250000000000001</v>
      </c>
      <c r="H1526" s="2">
        <f t="shared" si="35"/>
        <v>0.5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152411.34</v>
      </c>
      <c r="D1576" s="1">
        <v>0</v>
      </c>
      <c r="E1576" s="1">
        <v>0</v>
      </c>
      <c r="F1576" s="1">
        <v>0</v>
      </c>
      <c r="G1576" s="2">
        <f t="shared" si="34"/>
        <v>14783.89998</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152411.34</v>
      </c>
      <c r="D1578" s="1">
        <v>0</v>
      </c>
      <c r="E1578" s="1">
        <v>0</v>
      </c>
      <c r="F1578" s="1">
        <v>0</v>
      </c>
      <c r="G1578" s="2">
        <f t="shared" si="34"/>
        <v>15088.722660000001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50660</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1046605</v>
      </c>
      <c r="I16" s="206">
        <f>'PR-RAS'!E6</f>
        <v>1066093.4099999999</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908956</v>
      </c>
      <c r="I17" s="206">
        <f>'PR-RAS'!E151</f>
        <v>1035818.2199999999</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113932</v>
      </c>
      <c r="I18" s="206">
        <f>'PR-RAS'!E645</f>
        <v>86204.800000000061</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150760.09</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152428.8400000002</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17.5</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152411.34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8" zoomScaleNormal="100" workbookViewId="0">
      <selection activeCell="E721" sqref="E721"/>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1046605</v>
      </c>
      <c r="E6" s="56">
        <f>E7+E44+E50+E82+E106+E124+E133+E139</f>
        <v>1066093.4099999999</v>
      </c>
      <c r="F6" s="57">
        <f t="shared" ref="F6:F131" si="0">IF(D6&lt;&gt;0,IF(E6/D6&gt;=100,"&gt;&gt;100",E6/D6*100),"-")</f>
        <v>101.86205970733944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54224</v>
      </c>
      <c r="E50" s="60">
        <f>E51+E54+E59+E62+E65+E68+E71+E74+E77</f>
        <v>70010.67</v>
      </c>
      <c r="F50" s="57">
        <f t="shared" si="0"/>
        <v>129.11380569489526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40000</v>
      </c>
      <c r="E59" s="56">
        <f t="shared" si="12"/>
        <v>35000</v>
      </c>
      <c r="F59" s="57">
        <f t="shared" si="0"/>
        <v>87.5</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v>40000</v>
      </c>
      <c r="E61" s="284">
        <v>35000</v>
      </c>
      <c r="F61" s="57">
        <f t="shared" si="0"/>
        <v>87.5</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14224</v>
      </c>
      <c r="E68" s="56">
        <f t="shared" si="15"/>
        <v>35010.67</v>
      </c>
      <c r="F68" s="57">
        <f t="shared" si="0"/>
        <v>246.13800618672664</v>
      </c>
    </row>
    <row r="69" spans="1:6" ht="12.75" customHeight="1" x14ac:dyDescent="0.2">
      <c r="A69" s="54" t="s">
        <v>181</v>
      </c>
      <c r="B69" s="88" t="s">
        <v>182</v>
      </c>
      <c r="C69" s="55" t="s">
        <v>181</v>
      </c>
      <c r="D69" s="284">
        <v>14224</v>
      </c>
      <c r="E69" s="284">
        <v>35010.67</v>
      </c>
      <c r="F69" s="57">
        <f t="shared" si="0"/>
        <v>246.13800618672664</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v>
      </c>
      <c r="E82" s="56">
        <f t="shared" si="19"/>
        <v>0.61</v>
      </c>
      <c r="F82" s="57">
        <f t="shared" si="0"/>
        <v>61</v>
      </c>
    </row>
    <row r="83" spans="1:6" ht="12.75" customHeight="1" x14ac:dyDescent="0.2">
      <c r="A83" s="54">
        <v>641</v>
      </c>
      <c r="B83" s="88" t="s">
        <v>209</v>
      </c>
      <c r="C83" s="55" t="s">
        <v>210</v>
      </c>
      <c r="D83" s="56">
        <f t="shared" ref="D83:E83" si="20">SUM(D84:D90)</f>
        <v>1</v>
      </c>
      <c r="E83" s="56">
        <f t="shared" si="20"/>
        <v>0.61</v>
      </c>
      <c r="F83" s="57">
        <f t="shared" si="0"/>
        <v>61</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v>
      </c>
      <c r="E85" s="284">
        <v>0.61</v>
      </c>
      <c r="F85" s="57">
        <f t="shared" si="0"/>
        <v>61</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1791.67</v>
      </c>
      <c r="F124" s="57" t="str">
        <f t="shared" si="0"/>
        <v>-</v>
      </c>
    </row>
    <row r="125" spans="1:6" ht="12.75" customHeight="1" x14ac:dyDescent="0.2">
      <c r="A125" s="54">
        <v>661</v>
      </c>
      <c r="B125" s="100" t="s">
        <v>293</v>
      </c>
      <c r="C125" s="55" t="s">
        <v>294</v>
      </c>
      <c r="D125" s="56">
        <f t="shared" ref="D125:E125" si="28">SUM(D126:D127)</f>
        <v>0</v>
      </c>
      <c r="E125" s="56">
        <f t="shared" si="28"/>
        <v>1791.67</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1791.67</v>
      </c>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992380</v>
      </c>
      <c r="E133" s="56">
        <f t="shared" si="30"/>
        <v>994290.46</v>
      </c>
      <c r="F133" s="57">
        <f t="shared" ref="F133:F223" si="31">IF(D133&lt;&gt;0,IF(E133/D133&gt;=100,"&gt;&gt;100",E133/D133*100),"-")</f>
        <v>100.19251294866885</v>
      </c>
    </row>
    <row r="134" spans="1:6" ht="24" x14ac:dyDescent="0.2">
      <c r="A134" s="54">
        <v>671</v>
      </c>
      <c r="B134" s="229" t="s">
        <v>311</v>
      </c>
      <c r="C134" s="55" t="s">
        <v>312</v>
      </c>
      <c r="D134" s="56">
        <f t="shared" ref="D134:E134" si="32">SUM(D135:D137)</f>
        <v>992380</v>
      </c>
      <c r="E134" s="56">
        <f t="shared" si="32"/>
        <v>994290.46</v>
      </c>
      <c r="F134" s="57">
        <f t="shared" si="31"/>
        <v>100.19251294866885</v>
      </c>
    </row>
    <row r="135" spans="1:6" ht="12.75" customHeight="1" x14ac:dyDescent="0.2">
      <c r="A135" s="54">
        <v>6711</v>
      </c>
      <c r="B135" s="88" t="s">
        <v>313</v>
      </c>
      <c r="C135" s="55" t="s">
        <v>314</v>
      </c>
      <c r="D135" s="284">
        <v>992380</v>
      </c>
      <c r="E135" s="284">
        <v>994290.46</v>
      </c>
      <c r="F135" s="57">
        <f t="shared" si="31"/>
        <v>100.19251294866885</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908956</v>
      </c>
      <c r="E151" s="56">
        <f t="shared" si="35"/>
        <v>1035818.2199999999</v>
      </c>
      <c r="F151" s="57">
        <f t="shared" si="31"/>
        <v>113.95691540624627</v>
      </c>
    </row>
    <row r="152" spans="1:6" ht="12.75" customHeight="1" x14ac:dyDescent="0.2">
      <c r="A152" s="54">
        <v>31</v>
      </c>
      <c r="B152" s="88" t="s">
        <v>346</v>
      </c>
      <c r="C152" s="55" t="s">
        <v>35</v>
      </c>
      <c r="D152" s="56">
        <f t="shared" ref="D152:E152" si="36">D153+D158+D159</f>
        <v>860588</v>
      </c>
      <c r="E152" s="56">
        <f t="shared" si="36"/>
        <v>897423.79999999993</v>
      </c>
      <c r="F152" s="57">
        <f t="shared" si="31"/>
        <v>104.28030602332359</v>
      </c>
    </row>
    <row r="153" spans="1:6" ht="12.75" customHeight="1" x14ac:dyDescent="0.2">
      <c r="A153" s="54">
        <v>311</v>
      </c>
      <c r="B153" s="88" t="s">
        <v>347</v>
      </c>
      <c r="C153" s="55" t="s">
        <v>348</v>
      </c>
      <c r="D153" s="56">
        <f t="shared" ref="D153:E153" si="37">SUM(D154:D157)</f>
        <v>703110</v>
      </c>
      <c r="E153" s="56">
        <f t="shared" si="37"/>
        <v>735193.69</v>
      </c>
      <c r="F153" s="57">
        <f t="shared" si="31"/>
        <v>104.56311103525763</v>
      </c>
    </row>
    <row r="154" spans="1:6" ht="12.75" customHeight="1" x14ac:dyDescent="0.2">
      <c r="A154" s="54">
        <v>3111</v>
      </c>
      <c r="B154" s="88" t="s">
        <v>349</v>
      </c>
      <c r="C154" s="55" t="s">
        <v>350</v>
      </c>
      <c r="D154" s="284">
        <v>703110</v>
      </c>
      <c r="E154" s="284">
        <v>735193.69</v>
      </c>
      <c r="F154" s="57">
        <f t="shared" si="31"/>
        <v>104.56311103525763</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32726</v>
      </c>
      <c r="E158" s="284">
        <v>32726</v>
      </c>
      <c r="F158" s="57">
        <f t="shared" si="31"/>
        <v>100</v>
      </c>
    </row>
    <row r="159" spans="1:6" ht="12.75" customHeight="1" x14ac:dyDescent="0.2">
      <c r="A159" s="54">
        <v>313</v>
      </c>
      <c r="B159" s="88" t="s">
        <v>359</v>
      </c>
      <c r="C159" s="55" t="s">
        <v>360</v>
      </c>
      <c r="D159" s="56">
        <f t="shared" ref="D159:E159" si="38">SUM(D160:D162)</f>
        <v>124752</v>
      </c>
      <c r="E159" s="56">
        <f t="shared" si="38"/>
        <v>129504.11</v>
      </c>
      <c r="F159" s="57">
        <f t="shared" si="31"/>
        <v>103.80924554315763</v>
      </c>
    </row>
    <row r="160" spans="1:6" ht="12.75" customHeight="1" x14ac:dyDescent="0.2">
      <c r="A160" s="54">
        <v>3131</v>
      </c>
      <c r="B160" s="88" t="s">
        <v>139</v>
      </c>
      <c r="C160" s="55" t="s">
        <v>361</v>
      </c>
      <c r="D160" s="284">
        <v>55124</v>
      </c>
      <c r="E160" s="284">
        <v>57639.19</v>
      </c>
      <c r="F160" s="57">
        <f t="shared" si="31"/>
        <v>104.56278571946885</v>
      </c>
    </row>
    <row r="161" spans="1:6" ht="12.75" customHeight="1" x14ac:dyDescent="0.2">
      <c r="A161" s="54">
        <v>3132</v>
      </c>
      <c r="B161" s="88" t="s">
        <v>362</v>
      </c>
      <c r="C161" s="55" t="s">
        <v>363</v>
      </c>
      <c r="D161" s="284">
        <v>69628</v>
      </c>
      <c r="E161" s="284">
        <v>71864.92</v>
      </c>
      <c r="F161" s="57">
        <f t="shared" si="31"/>
        <v>103.21267306256104</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47425</v>
      </c>
      <c r="E163" s="56">
        <f t="shared" si="39"/>
        <v>137344.32000000001</v>
      </c>
      <c r="F163" s="57">
        <f t="shared" si="31"/>
        <v>289.60320506062203</v>
      </c>
    </row>
    <row r="164" spans="1:6" ht="12.75" customHeight="1" x14ac:dyDescent="0.2">
      <c r="A164" s="54">
        <v>321</v>
      </c>
      <c r="B164" s="88" t="s">
        <v>368</v>
      </c>
      <c r="C164" s="55" t="s">
        <v>369</v>
      </c>
      <c r="D164" s="56">
        <f t="shared" ref="D164:E164" si="40">SUM(D165:D168)</f>
        <v>2809</v>
      </c>
      <c r="E164" s="56">
        <f t="shared" si="40"/>
        <v>8082.74</v>
      </c>
      <c r="F164" s="57">
        <f t="shared" si="31"/>
        <v>287.74439302242791</v>
      </c>
    </row>
    <row r="165" spans="1:6" ht="12.75" customHeight="1" x14ac:dyDescent="0.2">
      <c r="A165" s="54">
        <v>3211</v>
      </c>
      <c r="B165" s="88" t="s">
        <v>370</v>
      </c>
      <c r="C165" s="55" t="s">
        <v>371</v>
      </c>
      <c r="D165" s="284"/>
      <c r="E165" s="284">
        <v>4411.08</v>
      </c>
      <c r="F165" s="57" t="str">
        <f t="shared" si="31"/>
        <v>-</v>
      </c>
    </row>
    <row r="166" spans="1:6" ht="12.75" customHeight="1" x14ac:dyDescent="0.2">
      <c r="A166" s="54">
        <v>3212</v>
      </c>
      <c r="B166" s="88" t="s">
        <v>372</v>
      </c>
      <c r="C166" s="55" t="s">
        <v>373</v>
      </c>
      <c r="D166" s="284">
        <v>2184</v>
      </c>
      <c r="E166" s="284">
        <v>2046.66</v>
      </c>
      <c r="F166" s="57">
        <f t="shared" si="31"/>
        <v>93.711538461538467</v>
      </c>
    </row>
    <row r="167" spans="1:6" ht="12.75" customHeight="1" x14ac:dyDescent="0.2">
      <c r="A167" s="54">
        <v>3213</v>
      </c>
      <c r="B167" s="88" t="s">
        <v>374</v>
      </c>
      <c r="C167" s="55" t="s">
        <v>375</v>
      </c>
      <c r="D167" s="284">
        <v>625</v>
      </c>
      <c r="E167" s="284">
        <v>1625</v>
      </c>
      <c r="F167" s="57">
        <f t="shared" si="31"/>
        <v>260</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12626</v>
      </c>
      <c r="E169" s="56">
        <f t="shared" si="41"/>
        <v>95075.25</v>
      </c>
      <c r="F169" s="57">
        <f t="shared" si="31"/>
        <v>753.01164264216698</v>
      </c>
    </row>
    <row r="170" spans="1:6" ht="12.75" customHeight="1" x14ac:dyDescent="0.2">
      <c r="A170" s="54">
        <v>3221</v>
      </c>
      <c r="B170" s="88" t="s">
        <v>380</v>
      </c>
      <c r="C170" s="55" t="s">
        <v>381</v>
      </c>
      <c r="D170" s="284">
        <v>657</v>
      </c>
      <c r="E170" s="284">
        <v>445.57</v>
      </c>
      <c r="F170" s="57">
        <f t="shared" si="31"/>
        <v>67.818873668188743</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v>3317</v>
      </c>
      <c r="E172" s="284">
        <v>5652.42</v>
      </c>
      <c r="F172" s="57">
        <f t="shared" si="31"/>
        <v>170.40759722640942</v>
      </c>
    </row>
    <row r="173" spans="1:6" ht="12.75" customHeight="1" x14ac:dyDescent="0.2">
      <c r="A173" s="54">
        <v>3224</v>
      </c>
      <c r="B173" s="88" t="s">
        <v>386</v>
      </c>
      <c r="C173" s="55" t="s">
        <v>387</v>
      </c>
      <c r="D173" s="284">
        <v>3535</v>
      </c>
      <c r="E173" s="284">
        <v>3422.1</v>
      </c>
      <c r="F173" s="57">
        <f t="shared" si="31"/>
        <v>96.806223479490811</v>
      </c>
    </row>
    <row r="174" spans="1:6" ht="12.75" customHeight="1" x14ac:dyDescent="0.2">
      <c r="A174" s="54">
        <v>3225</v>
      </c>
      <c r="B174" s="88" t="s">
        <v>388</v>
      </c>
      <c r="C174" s="55" t="s">
        <v>389</v>
      </c>
      <c r="D174" s="284">
        <v>2899</v>
      </c>
      <c r="E174" s="284">
        <v>9904.3799999999992</v>
      </c>
      <c r="F174" s="57">
        <f t="shared" si="31"/>
        <v>341.64815453604689</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2218</v>
      </c>
      <c r="E176" s="284">
        <v>75650.78</v>
      </c>
      <c r="F176" s="57">
        <f t="shared" si="31"/>
        <v>3410.7655545536518</v>
      </c>
    </row>
    <row r="177" spans="1:6" ht="12.75" customHeight="1" x14ac:dyDescent="0.2">
      <c r="A177" s="54">
        <v>323</v>
      </c>
      <c r="B177" s="88" t="s">
        <v>394</v>
      </c>
      <c r="C177" s="55" t="s">
        <v>395</v>
      </c>
      <c r="D177" s="56">
        <f t="shared" ref="D177:E177" si="42">SUM(D178:D186)</f>
        <v>31990</v>
      </c>
      <c r="E177" s="56">
        <f t="shared" si="42"/>
        <v>34067.19</v>
      </c>
      <c r="F177" s="57">
        <f t="shared" si="31"/>
        <v>106.49324788996562</v>
      </c>
    </row>
    <row r="178" spans="1:6" ht="12.75" customHeight="1" x14ac:dyDescent="0.2">
      <c r="A178" s="54">
        <v>3231</v>
      </c>
      <c r="B178" s="88" t="s">
        <v>396</v>
      </c>
      <c r="C178" s="55" t="s">
        <v>397</v>
      </c>
      <c r="D178" s="284">
        <v>3815</v>
      </c>
      <c r="E178" s="284">
        <v>4274.6899999999996</v>
      </c>
      <c r="F178" s="57">
        <f t="shared" si="31"/>
        <v>112.04954128440366</v>
      </c>
    </row>
    <row r="179" spans="1:6" ht="12.75" customHeight="1" x14ac:dyDescent="0.2">
      <c r="A179" s="54">
        <v>3232</v>
      </c>
      <c r="B179" s="88" t="s">
        <v>398</v>
      </c>
      <c r="C179" s="55" t="s">
        <v>399</v>
      </c>
      <c r="D179" s="284">
        <v>863</v>
      </c>
      <c r="E179" s="284">
        <v>480</v>
      </c>
      <c r="F179" s="57">
        <f t="shared" si="31"/>
        <v>55.61993047508691</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c r="E181" s="284"/>
      <c r="F181" s="57" t="str">
        <f t="shared" si="31"/>
        <v>-</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2100</v>
      </c>
      <c r="F183" s="57" t="str">
        <f t="shared" si="31"/>
        <v>-</v>
      </c>
    </row>
    <row r="184" spans="1:6" ht="12.75" customHeight="1" x14ac:dyDescent="0.2">
      <c r="A184" s="54">
        <v>3237</v>
      </c>
      <c r="B184" s="88" t="s">
        <v>408</v>
      </c>
      <c r="C184" s="55" t="s">
        <v>409</v>
      </c>
      <c r="D184" s="284">
        <v>26250</v>
      </c>
      <c r="E184" s="284">
        <v>26250</v>
      </c>
      <c r="F184" s="57">
        <f t="shared" si="31"/>
        <v>100</v>
      </c>
    </row>
    <row r="185" spans="1:6" ht="12.75" customHeight="1" x14ac:dyDescent="0.2">
      <c r="A185" s="54">
        <v>3238</v>
      </c>
      <c r="B185" s="88" t="s">
        <v>410</v>
      </c>
      <c r="C185" s="55" t="s">
        <v>411</v>
      </c>
      <c r="D185" s="284">
        <v>62</v>
      </c>
      <c r="E185" s="284">
        <v>945</v>
      </c>
      <c r="F185" s="57">
        <f t="shared" si="31"/>
        <v>1524.1935483870968</v>
      </c>
    </row>
    <row r="186" spans="1:6" ht="12.75" customHeight="1" x14ac:dyDescent="0.2">
      <c r="A186" s="54">
        <v>3239</v>
      </c>
      <c r="B186" s="88" t="s">
        <v>412</v>
      </c>
      <c r="C186" s="55" t="s">
        <v>413</v>
      </c>
      <c r="D186" s="284">
        <v>1000</v>
      </c>
      <c r="E186" s="284">
        <v>17.5</v>
      </c>
      <c r="F186" s="57">
        <f t="shared" si="31"/>
        <v>1.7500000000000002</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0</v>
      </c>
      <c r="E188" s="56">
        <f t="shared" si="43"/>
        <v>119.14</v>
      </c>
      <c r="F188" s="57" t="str">
        <f t="shared" si="31"/>
        <v>-</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v>119.14</v>
      </c>
      <c r="F191" s="57" t="str">
        <f t="shared" si="31"/>
        <v>-</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c r="E193" s="284"/>
      <c r="F193" s="57" t="str">
        <f t="shared" si="31"/>
        <v>-</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c r="E195" s="284"/>
      <c r="F195" s="57" t="str">
        <f t="shared" si="31"/>
        <v>-</v>
      </c>
    </row>
    <row r="196" spans="1:6" ht="12.75" customHeight="1" x14ac:dyDescent="0.2">
      <c r="A196" s="54">
        <v>34</v>
      </c>
      <c r="B196" s="229" t="s">
        <v>432</v>
      </c>
      <c r="C196" s="55" t="s">
        <v>433</v>
      </c>
      <c r="D196" s="56">
        <f t="shared" ref="D196:E196" si="44">D197+D202+D210</f>
        <v>943</v>
      </c>
      <c r="E196" s="56">
        <f t="shared" si="44"/>
        <v>1050.0999999999999</v>
      </c>
      <c r="F196" s="57">
        <f t="shared" si="31"/>
        <v>111.35737009544006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943</v>
      </c>
      <c r="E210" s="56">
        <f t="shared" si="47"/>
        <v>1050.0999999999999</v>
      </c>
      <c r="F210" s="57">
        <f t="shared" si="31"/>
        <v>111.35737009544006</v>
      </c>
    </row>
    <row r="211" spans="1:6" ht="12.75" customHeight="1" x14ac:dyDescent="0.2">
      <c r="A211" s="54">
        <v>3431</v>
      </c>
      <c r="B211" s="229" t="s">
        <v>462</v>
      </c>
      <c r="C211" s="55" t="s">
        <v>463</v>
      </c>
      <c r="D211" s="284">
        <v>943</v>
      </c>
      <c r="E211" s="284">
        <v>1050.0999999999999</v>
      </c>
      <c r="F211" s="57">
        <f t="shared" si="31"/>
        <v>111.35737009544006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908956</v>
      </c>
      <c r="E289" s="56">
        <f t="shared" si="79"/>
        <v>1035818.2199999999</v>
      </c>
      <c r="F289" s="57">
        <f t="shared" si="76"/>
        <v>113.95691540624627</v>
      </c>
    </row>
    <row r="290" spans="1:6" ht="12.75" customHeight="1" x14ac:dyDescent="0.2">
      <c r="A290" s="54" t="s">
        <v>605</v>
      </c>
      <c r="B290" s="88" t="s">
        <v>616</v>
      </c>
      <c r="C290" s="55" t="s">
        <v>617</v>
      </c>
      <c r="D290" s="56">
        <f>IF(D6&gt;=D289,D6-D289,0)</f>
        <v>137649</v>
      </c>
      <c r="E290" s="56">
        <f>IF(E6&gt;=E289,E6-E289,0)</f>
        <v>30275.190000000061</v>
      </c>
      <c r="F290" s="57">
        <f t="shared" si="76"/>
        <v>21.994485975197829</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3178</v>
      </c>
      <c r="E292" s="284">
        <v>60128.61</v>
      </c>
      <c r="F292" s="57">
        <f t="shared" si="76"/>
        <v>1892.0267463813718</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v>1218.33</v>
      </c>
      <c r="F294" s="57" t="str">
        <f t="shared" si="76"/>
        <v>-</v>
      </c>
    </row>
    <row r="295" spans="1:6" ht="24" x14ac:dyDescent="0.2">
      <c r="A295" s="54">
        <v>9661</v>
      </c>
      <c r="B295" s="88" t="s">
        <v>626</v>
      </c>
      <c r="C295" s="55" t="s">
        <v>627</v>
      </c>
      <c r="D295" s="284"/>
      <c r="E295" s="284">
        <v>1218.33</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26895</v>
      </c>
      <c r="E350" s="56">
        <f t="shared" si="95"/>
        <v>4199</v>
      </c>
      <c r="F350" s="57">
        <f t="shared" si="81"/>
        <v>15.612567391708495</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26895</v>
      </c>
      <c r="E363" s="56">
        <f t="shared" si="99"/>
        <v>4199</v>
      </c>
      <c r="F363" s="57">
        <f t="shared" si="81"/>
        <v>15.612567391708495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26895</v>
      </c>
      <c r="E369" s="56">
        <f t="shared" si="101"/>
        <v>4199</v>
      </c>
      <c r="F369" s="57">
        <f t="shared" si="81"/>
        <v>15.612567391708495</v>
      </c>
    </row>
    <row r="370" spans="1:6" ht="12.75" customHeight="1" x14ac:dyDescent="0.2">
      <c r="A370" s="54">
        <v>4221</v>
      </c>
      <c r="B370" s="88" t="s">
        <v>671</v>
      </c>
      <c r="C370" s="55" t="s">
        <v>763</v>
      </c>
      <c r="D370" s="284"/>
      <c r="E370" s="284">
        <v>4199</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v>26895</v>
      </c>
      <c r="E372" s="284"/>
      <c r="F372" s="57">
        <f t="shared" si="81"/>
        <v>0</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26895</v>
      </c>
      <c r="E408" s="56">
        <f t="shared" si="111"/>
        <v>4199</v>
      </c>
      <c r="F408" s="57">
        <f t="shared" si="81"/>
        <v>15.612567391708495</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1046605</v>
      </c>
      <c r="E412" s="56">
        <f>E6+E298</f>
        <v>1066093.4099999999</v>
      </c>
      <c r="F412" s="57">
        <f t="shared" si="81"/>
        <v>101.86205970733944</v>
      </c>
    </row>
    <row r="413" spans="1:6" ht="12.75" customHeight="1" x14ac:dyDescent="0.2">
      <c r="A413" s="54" t="s">
        <v>605</v>
      </c>
      <c r="B413" s="88" t="s">
        <v>828</v>
      </c>
      <c r="C413" s="55" t="s">
        <v>829</v>
      </c>
      <c r="D413" s="56">
        <f t="shared" ref="D413:E413" si="112">D289+D350</f>
        <v>935851</v>
      </c>
      <c r="E413" s="56">
        <f t="shared" si="112"/>
        <v>1040017.2199999999</v>
      </c>
      <c r="F413" s="57">
        <f t="shared" si="81"/>
        <v>111.13064152306296</v>
      </c>
    </row>
    <row r="414" spans="1:6" ht="12.75" customHeight="1" x14ac:dyDescent="0.2">
      <c r="A414" s="54" t="s">
        <v>605</v>
      </c>
      <c r="B414" s="88" t="s">
        <v>830</v>
      </c>
      <c r="C414" s="55" t="s">
        <v>831</v>
      </c>
      <c r="D414" s="56">
        <f t="shared" ref="D414:E414" si="113">IF(D412&gt;=D413,D412-D413,0)</f>
        <v>110754</v>
      </c>
      <c r="E414" s="56">
        <f t="shared" si="113"/>
        <v>26076.190000000061</v>
      </c>
      <c r="F414" s="57">
        <f t="shared" si="81"/>
        <v>23.544242194412899</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3178</v>
      </c>
      <c r="E416" s="56">
        <f t="shared" si="115"/>
        <v>60128.61</v>
      </c>
      <c r="F416" s="57">
        <f t="shared" si="81"/>
        <v>1892.0267463813718</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1218.33</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1046605</v>
      </c>
      <c r="E639" s="56">
        <f t="shared" si="180"/>
        <v>1066093.4099999999</v>
      </c>
      <c r="F639" s="57">
        <f t="shared" si="119"/>
        <v>101.86205970733944</v>
      </c>
    </row>
    <row r="640" spans="1:6" ht="12.75" customHeight="1" x14ac:dyDescent="0.2">
      <c r="A640" s="54" t="s">
        <v>605</v>
      </c>
      <c r="B640" s="88" t="s">
        <v>1274</v>
      </c>
      <c r="C640" s="55" t="s">
        <v>1275</v>
      </c>
      <c r="D640" s="56">
        <f t="shared" ref="D640:E640" si="181">D413+D528</f>
        <v>935851</v>
      </c>
      <c r="E640" s="56">
        <f t="shared" si="181"/>
        <v>1040017.2199999999</v>
      </c>
      <c r="F640" s="57">
        <f t="shared" si="119"/>
        <v>111.13064152306296</v>
      </c>
    </row>
    <row r="641" spans="1:6" ht="12.75" customHeight="1" x14ac:dyDescent="0.2">
      <c r="A641" s="54" t="s">
        <v>605</v>
      </c>
      <c r="B641" s="88" t="s">
        <v>1276</v>
      </c>
      <c r="C641" s="55" t="s">
        <v>1277</v>
      </c>
      <c r="D641" s="56">
        <f t="shared" ref="D641:E641" si="182">IF(D639&gt;=D640,D639-D640,0)</f>
        <v>110754</v>
      </c>
      <c r="E641" s="56">
        <f t="shared" si="182"/>
        <v>26076.190000000061</v>
      </c>
      <c r="F641" s="57">
        <f t="shared" si="119"/>
        <v>23.544242194412899</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3178</v>
      </c>
      <c r="E643" s="56">
        <f t="shared" si="184"/>
        <v>60128.61</v>
      </c>
      <c r="F643" s="57">
        <f t="shared" si="119"/>
        <v>1892.0267463813718</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113932</v>
      </c>
      <c r="E645" s="56">
        <f t="shared" si="186"/>
        <v>86204.800000000061</v>
      </c>
      <c r="F645" s="57">
        <f t="shared" si="119"/>
        <v>75.663378155390987</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229013</v>
      </c>
      <c r="E649" s="284">
        <v>177786.33</v>
      </c>
      <c r="F649" s="57">
        <f t="shared" ref="F649:F724" si="188">IF(D649&lt;&gt;0,IF(E649/D649&gt;=100,"&gt;&gt;100",E649/D649*100),"-")</f>
        <v>77.631544934130375</v>
      </c>
    </row>
    <row r="650" spans="1:6" ht="12.75" customHeight="1" x14ac:dyDescent="0.2">
      <c r="A650" s="54" t="s">
        <v>1293</v>
      </c>
      <c r="B650" s="88" t="s">
        <v>1294</v>
      </c>
      <c r="C650" s="55" t="s">
        <v>1293</v>
      </c>
      <c r="D650" s="284">
        <v>1071361</v>
      </c>
      <c r="E650" s="284">
        <v>1066455.28</v>
      </c>
      <c r="F650" s="57">
        <f t="shared" si="188"/>
        <v>99.542103922020686</v>
      </c>
    </row>
    <row r="651" spans="1:6" ht="12.75" customHeight="1" x14ac:dyDescent="0.2">
      <c r="A651" s="54" t="s">
        <v>1295</v>
      </c>
      <c r="B651" s="88" t="s">
        <v>1296</v>
      </c>
      <c r="C651" s="55" t="s">
        <v>1295</v>
      </c>
      <c r="D651" s="284">
        <v>1019439</v>
      </c>
      <c r="E651" s="284">
        <v>1005607.97</v>
      </c>
      <c r="F651" s="57">
        <f t="shared" si="188"/>
        <v>98.643270465422646</v>
      </c>
    </row>
    <row r="652" spans="1:6" ht="24" x14ac:dyDescent="0.2">
      <c r="A652" s="54">
        <v>11</v>
      </c>
      <c r="B652" s="88" t="s">
        <v>1297</v>
      </c>
      <c r="C652" s="55" t="s">
        <v>1298</v>
      </c>
      <c r="D652" s="56">
        <f t="shared" ref="D652:E652" si="189">+D649+D650-D651</f>
        <v>280935</v>
      </c>
      <c r="E652" s="56">
        <f t="shared" si="189"/>
        <v>238633.64000000013</v>
      </c>
      <c r="F652" s="57">
        <f t="shared" si="188"/>
        <v>84.942652214925204</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14</v>
      </c>
      <c r="E654" s="307">
        <v>14</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14</v>
      </c>
      <c r="E656" s="307">
        <v>14</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v>40000</v>
      </c>
      <c r="E665" s="284"/>
      <c r="F665" s="57">
        <f t="shared" si="188"/>
        <v>0</v>
      </c>
    </row>
    <row r="666" spans="1:6" ht="12.75" customHeight="1" x14ac:dyDescent="0.2">
      <c r="A666" s="54">
        <v>63322</v>
      </c>
      <c r="B666" s="88" t="s">
        <v>1326</v>
      </c>
      <c r="C666" s="55" t="s">
        <v>1327</v>
      </c>
      <c r="D666" s="284"/>
      <c r="E666" s="284">
        <v>35000</v>
      </c>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c r="F675" s="57" t="str">
        <f t="shared" si="188"/>
        <v>-</v>
      </c>
    </row>
    <row r="676" spans="1:6" ht="24" x14ac:dyDescent="0.2">
      <c r="A676" s="54">
        <v>63613</v>
      </c>
      <c r="B676" s="229" t="s">
        <v>1346</v>
      </c>
      <c r="C676" s="55" t="s">
        <v>1347</v>
      </c>
      <c r="D676" s="284">
        <v>14224</v>
      </c>
      <c r="E676" s="284">
        <v>35010.67</v>
      </c>
      <c r="F676" s="57">
        <f t="shared" si="188"/>
        <v>246.13800618672664</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c r="F717" s="57" t="str">
        <f t="shared" si="188"/>
        <v>-</v>
      </c>
    </row>
    <row r="718" spans="1:6" ht="12.75" customHeight="1" x14ac:dyDescent="0.2">
      <c r="A718" s="54">
        <v>32121</v>
      </c>
      <c r="B718" s="88" t="s">
        <v>1412</v>
      </c>
      <c r="C718" s="55" t="s">
        <v>1413</v>
      </c>
      <c r="D718" s="284">
        <v>2184</v>
      </c>
      <c r="E718" s="284">
        <v>2046.66</v>
      </c>
      <c r="F718" s="57">
        <f t="shared" si="188"/>
        <v>93.711538461538467</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2100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3"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150760.09</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1017979.6200000001</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1017979.6200000001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876423.8</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141555.82</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1016310.87</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1016310.87</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872355.74</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143955.13</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152428.8400000002</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17.5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17.5</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17.5</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v>17.5</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152411.34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152411.34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50660</v>
      </c>
      <c r="P3" s="80"/>
    </row>
    <row r="4" spans="1:16" ht="19.5" customHeight="1" x14ac:dyDescent="0.2">
      <c r="A4" s="376" t="s">
        <v>3003</v>
      </c>
      <c r="B4" s="377"/>
      <c r="C4" s="378"/>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9" t="s">
        <v>3016</v>
      </c>
      <c r="B14" s="380"/>
      <c r="C14" s="381"/>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9" t="s">
        <v>3021</v>
      </c>
      <c r="B19" s="380"/>
      <c r="C19" s="381"/>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9" t="s">
        <v>32</v>
      </c>
      <c r="B275" s="380"/>
      <c r="C275" s="381"/>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9" t="s">
        <v>37</v>
      </c>
      <c r="B293" s="380"/>
      <c r="C293" s="381"/>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9" t="s">
        <v>36</v>
      </c>
      <c r="B296" s="380"/>
      <c r="C296" s="381"/>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9" t="s">
        <v>3296</v>
      </c>
      <c r="B298" s="380"/>
      <c r="C298" s="381"/>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2022-07-06T12:31:59Z</cp:lastPrinted>
  <dcterms:created xsi:type="dcterms:W3CDTF">2022-04-01T05:14:30Z</dcterms:created>
  <dcterms:modified xsi:type="dcterms:W3CDTF">2022-07-06T12:32:52Z</dcterms:modified>
</cp:coreProperties>
</file>