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STARO\DISK-MARINA\POPIS FIRMI I SVI DOKUMENTI\POPIS FIRMI\JVP ČEPIN\IZVJEŠTAJI-FINA\MIN-2023\"/>
    </mc:Choice>
  </mc:AlternateContent>
  <xr:revisionPtr revIDLastSave="0" documentId="13_ncr:1_{286C0C5B-F32D-4DF9-A42F-E6D703FFA1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F305" i="9"/>
  <c r="H304" i="9"/>
  <c r="G304" i="9"/>
  <c r="F304" i="9"/>
  <c r="E304" i="9"/>
  <c r="B304" i="9" s="1"/>
  <c r="H303" i="9"/>
  <c r="G303" i="9"/>
  <c r="F303" i="9"/>
  <c r="E303" i="9"/>
  <c r="H302" i="9"/>
  <c r="G302" i="9"/>
  <c r="E302" i="9" s="1"/>
  <c r="F302" i="9"/>
  <c r="H301" i="9"/>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E292" i="9" s="1"/>
  <c r="B292" i="9" s="1"/>
  <c r="G292" i="9"/>
  <c r="F292" i="9"/>
  <c r="H291" i="9"/>
  <c r="G291" i="9"/>
  <c r="F291" i="9"/>
  <c r="E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F280" i="9"/>
  <c r="F277" i="9" s="1"/>
  <c r="F279" i="9"/>
  <c r="F278" i="9"/>
  <c r="F276" i="9"/>
  <c r="L275" i="9"/>
  <c r="F275" i="9" s="1"/>
  <c r="H275" i="9"/>
  <c r="F274" i="9"/>
  <c r="I273" i="9"/>
  <c r="E273" i="9" s="1"/>
  <c r="H273" i="9"/>
  <c r="F273" i="9"/>
  <c r="E272" i="9"/>
  <c r="M271" i="9"/>
  <c r="L271" i="9"/>
  <c r="E271" i="9"/>
  <c r="M270" i="9"/>
  <c r="L270" i="9"/>
  <c r="E270" i="9"/>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L262" i="9"/>
  <c r="E262" i="9"/>
  <c r="M261" i="9"/>
  <c r="L261" i="9"/>
  <c r="F261" i="9"/>
  <c r="E261" i="9"/>
  <c r="M260" i="9"/>
  <c r="L260" i="9"/>
  <c r="F260" i="9"/>
  <c r="B260" i="9" s="1"/>
  <c r="E260" i="9"/>
  <c r="M259" i="9"/>
  <c r="L259" i="9"/>
  <c r="E259" i="9"/>
  <c r="M258" i="9"/>
  <c r="L258" i="9"/>
  <c r="E258" i="9"/>
  <c r="M257" i="9"/>
  <c r="L257" i="9"/>
  <c r="F257" i="9"/>
  <c r="E257" i="9"/>
  <c r="M256" i="9"/>
  <c r="L256" i="9"/>
  <c r="F256" i="9"/>
  <c r="B256" i="9" s="1"/>
  <c r="E256" i="9"/>
  <c r="M255" i="9"/>
  <c r="L255" i="9"/>
  <c r="E255" i="9"/>
  <c r="M254" i="9"/>
  <c r="L254" i="9"/>
  <c r="E254" i="9"/>
  <c r="M253" i="9"/>
  <c r="L253" i="9"/>
  <c r="F253" i="9"/>
  <c r="E253" i="9"/>
  <c r="M252" i="9"/>
  <c r="L252" i="9"/>
  <c r="F252" i="9"/>
  <c r="B252" i="9" s="1"/>
  <c r="E252" i="9"/>
  <c r="M251" i="9"/>
  <c r="L251" i="9"/>
  <c r="E251" i="9"/>
  <c r="M250" i="9"/>
  <c r="F250" i="9" s="1"/>
  <c r="L250" i="9"/>
  <c r="E250" i="9"/>
  <c r="B250" i="9" s="1"/>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L242" i="9"/>
  <c r="E242" i="9"/>
  <c r="M241" i="9"/>
  <c r="L241" i="9"/>
  <c r="F241" i="9"/>
  <c r="E241" i="9"/>
  <c r="M240" i="9"/>
  <c r="L240" i="9"/>
  <c r="F240" i="9"/>
  <c r="B240" i="9" s="1"/>
  <c r="E240" i="9"/>
  <c r="M239" i="9"/>
  <c r="L239" i="9"/>
  <c r="E239" i="9"/>
  <c r="M238" i="9"/>
  <c r="L238" i="9"/>
  <c r="E238" i="9"/>
  <c r="M237" i="9"/>
  <c r="L237" i="9"/>
  <c r="F237" i="9"/>
  <c r="E237" i="9"/>
  <c r="M236" i="9"/>
  <c r="L236" i="9"/>
  <c r="F236" i="9"/>
  <c r="B236" i="9" s="1"/>
  <c r="E236" i="9"/>
  <c r="M235" i="9"/>
  <c r="L235" i="9"/>
  <c r="E235" i="9"/>
  <c r="M234" i="9"/>
  <c r="F234" i="9" s="1"/>
  <c r="L234" i="9"/>
  <c r="E234" i="9"/>
  <c r="B234" i="9" s="1"/>
  <c r="M233" i="9"/>
  <c r="L233" i="9"/>
  <c r="F233" i="9"/>
  <c r="E233" i="9"/>
  <c r="M232" i="9"/>
  <c r="L232" i="9"/>
  <c r="F232" i="9"/>
  <c r="B232" i="9" s="1"/>
  <c r="E232" i="9"/>
  <c r="M231" i="9"/>
  <c r="L231" i="9"/>
  <c r="E231" i="9"/>
  <c r="M230" i="9"/>
  <c r="L230" i="9"/>
  <c r="E230" i="9"/>
  <c r="M229" i="9"/>
  <c r="L229" i="9"/>
  <c r="F229" i="9"/>
  <c r="E229" i="9"/>
  <c r="M228" i="9"/>
  <c r="L228" i="9"/>
  <c r="F228" i="9"/>
  <c r="B228" i="9" s="1"/>
  <c r="E228" i="9"/>
  <c r="M227" i="9"/>
  <c r="L227" i="9"/>
  <c r="E227" i="9"/>
  <c r="M226" i="9"/>
  <c r="L226" i="9"/>
  <c r="E226" i="9"/>
  <c r="M225" i="9"/>
  <c r="L225" i="9"/>
  <c r="F225" i="9"/>
  <c r="E225" i="9"/>
  <c r="M224" i="9"/>
  <c r="L224" i="9"/>
  <c r="F224" i="9"/>
  <c r="B224" i="9" s="1"/>
  <c r="E224" i="9"/>
  <c r="M223" i="9"/>
  <c r="L223" i="9"/>
  <c r="E223" i="9"/>
  <c r="M222" i="9"/>
  <c r="L222" i="9"/>
  <c r="E222" i="9"/>
  <c r="M221" i="9"/>
  <c r="F221" i="9" s="1"/>
  <c r="L221" i="9"/>
  <c r="E221" i="9"/>
  <c r="M220" i="9"/>
  <c r="L220" i="9"/>
  <c r="F220" i="9"/>
  <c r="B220" i="9" s="1"/>
  <c r="E220" i="9"/>
  <c r="M219" i="9"/>
  <c r="L219" i="9"/>
  <c r="E219" i="9"/>
  <c r="M218" i="9"/>
  <c r="L218" i="9"/>
  <c r="E218" i="9"/>
  <c r="M217" i="9"/>
  <c r="L217" i="9"/>
  <c r="E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H166" i="9"/>
  <c r="F166" i="9"/>
  <c r="H165" i="9"/>
  <c r="F165" i="9"/>
  <c r="F164" i="9"/>
  <c r="F163" i="9"/>
  <c r="F162" i="9"/>
  <c r="F161" i="9"/>
  <c r="H160" i="9"/>
  <c r="E160" i="9" s="1"/>
  <c r="B160" i="9" s="1"/>
  <c r="G160"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E136" i="9"/>
  <c r="H135" i="9"/>
  <c r="G135" i="9"/>
  <c r="E135" i="9" s="1"/>
  <c r="B135" i="9" s="1"/>
  <c r="F135" i="9"/>
  <c r="H134" i="9"/>
  <c r="G134" i="9"/>
  <c r="E134" i="9" s="1"/>
  <c r="B134" i="9" s="1"/>
  <c r="F134" i="9"/>
  <c r="H133" i="9"/>
  <c r="G133" i="9"/>
  <c r="F133" i="9"/>
  <c r="E133" i="9"/>
  <c r="B133" i="9" s="1"/>
  <c r="H132" i="9"/>
  <c r="G132" i="9"/>
  <c r="F132" i="9"/>
  <c r="E132" i="9"/>
  <c r="H131" i="9"/>
  <c r="G131" i="9"/>
  <c r="E131" i="9" s="1"/>
  <c r="B131" i="9" s="1"/>
  <c r="F131" i="9"/>
  <c r="H130" i="9"/>
  <c r="G130" i="9"/>
  <c r="E130" i="9" s="1"/>
  <c r="B130" i="9" s="1"/>
  <c r="F130" i="9"/>
  <c r="H129" i="9"/>
  <c r="G129" i="9"/>
  <c r="F129" i="9"/>
  <c r="E129" i="9"/>
  <c r="B129" i="9" s="1"/>
  <c r="H128" i="9"/>
  <c r="G128" i="9"/>
  <c r="F128" i="9"/>
  <c r="E128" i="9"/>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B122" i="9" s="1"/>
  <c r="F122" i="9"/>
  <c r="H121" i="9"/>
  <c r="G121" i="9"/>
  <c r="F121" i="9"/>
  <c r="E121" i="9"/>
  <c r="B121" i="9" s="1"/>
  <c r="H120" i="9"/>
  <c r="G120" i="9"/>
  <c r="F120" i="9"/>
  <c r="E120" i="9"/>
  <c r="H119" i="9"/>
  <c r="G119" i="9"/>
  <c r="E119" i="9" s="1"/>
  <c r="B119" i="9" s="1"/>
  <c r="F119" i="9"/>
  <c r="H118" i="9"/>
  <c r="G118" i="9"/>
  <c r="E118" i="9" s="1"/>
  <c r="B118" i="9" s="1"/>
  <c r="F118" i="9"/>
  <c r="H117" i="9"/>
  <c r="G117" i="9"/>
  <c r="F117" i="9"/>
  <c r="E117" i="9"/>
  <c r="B117" i="9" s="1"/>
  <c r="H116" i="9"/>
  <c r="G116" i="9"/>
  <c r="F116" i="9"/>
  <c r="E116" i="9"/>
  <c r="H115" i="9"/>
  <c r="G115" i="9"/>
  <c r="E115" i="9" s="1"/>
  <c r="B115" i="9" s="1"/>
  <c r="F115" i="9"/>
  <c r="H114" i="9"/>
  <c r="G114" i="9"/>
  <c r="E114" i="9" s="1"/>
  <c r="B114" i="9" s="1"/>
  <c r="F114" i="9"/>
  <c r="H113" i="9"/>
  <c r="G113" i="9"/>
  <c r="F113" i="9"/>
  <c r="E113" i="9"/>
  <c r="B113" i="9" s="1"/>
  <c r="H112" i="9"/>
  <c r="G112" i="9"/>
  <c r="F112" i="9"/>
  <c r="E112" i="9"/>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B106" i="9" s="1"/>
  <c r="F106" i="9"/>
  <c r="H105" i="9"/>
  <c r="G105" i="9"/>
  <c r="F105" i="9"/>
  <c r="E105" i="9"/>
  <c r="B105" i="9" s="1"/>
  <c r="H104" i="9"/>
  <c r="G104" i="9"/>
  <c r="F104" i="9"/>
  <c r="E104" i="9"/>
  <c r="H103" i="9"/>
  <c r="G103" i="9"/>
  <c r="E103" i="9" s="1"/>
  <c r="B103" i="9" s="1"/>
  <c r="F103" i="9"/>
  <c r="H102" i="9"/>
  <c r="G102" i="9"/>
  <c r="E102" i="9" s="1"/>
  <c r="B102" i="9" s="1"/>
  <c r="F102" i="9"/>
  <c r="H101" i="9"/>
  <c r="G101" i="9"/>
  <c r="F101" i="9"/>
  <c r="E101" i="9"/>
  <c r="B101" i="9" s="1"/>
  <c r="H100" i="9"/>
  <c r="G100" i="9"/>
  <c r="F100" i="9"/>
  <c r="E100" i="9"/>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F90" i="9"/>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G42" i="9"/>
  <c r="F42" i="9"/>
  <c r="E42" i="9"/>
  <c r="B42" i="9" s="1"/>
  <c r="H41" i="9"/>
  <c r="G41" i="9"/>
  <c r="F41" i="9"/>
  <c r="H40" i="9"/>
  <c r="G40" i="9"/>
  <c r="F40" i="9"/>
  <c r="H39" i="9"/>
  <c r="E39" i="9" s="1"/>
  <c r="G39" i="9"/>
  <c r="F39" i="9"/>
  <c r="B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B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E26" i="9" s="1"/>
  <c r="B26" i="9" s="1"/>
  <c r="G26" i="9"/>
  <c r="F26" i="9"/>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C1555" i="1" s="1"/>
  <c r="D75" i="8"/>
  <c r="D70" i="8"/>
  <c r="D65" i="8"/>
  <c r="D60" i="8"/>
  <c r="C1535" i="1" s="1"/>
  <c r="D55" i="8"/>
  <c r="D50" i="8"/>
  <c r="D44" i="8"/>
  <c r="D36" i="8"/>
  <c r="D26" i="8"/>
  <c r="D24" i="8" s="1"/>
  <c r="D18" i="8"/>
  <c r="D8" i="8"/>
  <c r="E44" i="7"/>
  <c r="D44" i="7"/>
  <c r="E39" i="7"/>
  <c r="D39" i="7"/>
  <c r="E38" i="7"/>
  <c r="D38" i="7"/>
  <c r="E30" i="7"/>
  <c r="D30" i="7"/>
  <c r="E23" i="7"/>
  <c r="E22" i="7" s="1"/>
  <c r="D23" i="7"/>
  <c r="D22" i="7"/>
  <c r="E14" i="7"/>
  <c r="D14" i="7"/>
  <c r="E7" i="7"/>
  <c r="D7" i="7"/>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E114" i="6" s="1"/>
  <c r="D115" i="6"/>
  <c r="D114"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D10" i="6"/>
  <c r="F10" i="6" s="1"/>
  <c r="F9" i="6"/>
  <c r="F8" i="6"/>
  <c r="F7" i="6"/>
  <c r="F6" i="6"/>
  <c r="E6" i="6"/>
  <c r="D6" i="6"/>
  <c r="D5"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E250" i="5"/>
  <c r="D250" i="5"/>
  <c r="F250" i="5" s="1"/>
  <c r="F249" i="5"/>
  <c r="F248" i="5"/>
  <c r="F247" i="5"/>
  <c r="E246" i="5"/>
  <c r="D246" i="5"/>
  <c r="D245" i="5"/>
  <c r="C1222" i="1" s="1"/>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F629" i="4"/>
  <c r="E629" i="4"/>
  <c r="D629" i="4"/>
  <c r="F628" i="4"/>
  <c r="F627" i="4"/>
  <c r="F626" i="4"/>
  <c r="E626" i="4"/>
  <c r="G174" i="9" s="1"/>
  <c r="E174" i="9" s="1"/>
  <c r="B174" i="9"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3" i="4" s="1"/>
  <c r="F602" i="4"/>
  <c r="F601" i="4"/>
  <c r="F600" i="4"/>
  <c r="F599" i="4"/>
  <c r="E599" i="4"/>
  <c r="D599" i="4"/>
  <c r="F598" i="4"/>
  <c r="F597" i="4"/>
  <c r="F596" i="4"/>
  <c r="F595" i="4"/>
  <c r="E594" i="4"/>
  <c r="E593" i="4" s="1"/>
  <c r="D594" i="4"/>
  <c r="F592" i="4"/>
  <c r="F591" i="4"/>
  <c r="E590" i="4"/>
  <c r="D590" i="4"/>
  <c r="F589" i="4"/>
  <c r="F588" i="4"/>
  <c r="F587" i="4"/>
  <c r="E587" i="4"/>
  <c r="D581" i="1" s="1"/>
  <c r="D587" i="4"/>
  <c r="F586" i="4"/>
  <c r="F585" i="4"/>
  <c r="E585" i="4"/>
  <c r="D579" i="1" s="1"/>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E515" i="4" s="1"/>
  <c r="D509" i="1"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D417" i="4"/>
  <c r="D644" i="4" s="1"/>
  <c r="E416" i="4"/>
  <c r="D416" i="4"/>
  <c r="D643" i="4" s="1"/>
  <c r="C637" i="1"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29" i="1" s="1"/>
  <c r="D134" i="4"/>
  <c r="D133" i="4"/>
  <c r="F132" i="4"/>
  <c r="F131" i="4"/>
  <c r="F130" i="4"/>
  <c r="F129" i="4"/>
  <c r="F128" i="4"/>
  <c r="E128" i="4"/>
  <c r="D128" i="4"/>
  <c r="F127" i="4"/>
  <c r="F126" i="4"/>
  <c r="E125" i="4"/>
  <c r="E124" i="4" s="1"/>
  <c r="D125"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D50"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176" i="9" s="1"/>
  <c r="E176" i="9" s="1"/>
  <c r="B176" i="9" s="1"/>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5" i="1"/>
  <c r="G1575" i="1"/>
  <c r="C1575" i="1"/>
  <c r="C1574" i="1"/>
  <c r="H1574" i="1" s="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C1562" i="1"/>
  <c r="C1561" i="1"/>
  <c r="H1560" i="1"/>
  <c r="G1560" i="1"/>
  <c r="C1560" i="1"/>
  <c r="H1559" i="1"/>
  <c r="G1559" i="1"/>
  <c r="C1559" i="1"/>
  <c r="C1558" i="1"/>
  <c r="C1557" i="1"/>
  <c r="H1556" i="1"/>
  <c r="G1556" i="1"/>
  <c r="C1556" i="1"/>
  <c r="H1555" i="1"/>
  <c r="G1555" i="1"/>
  <c r="C1554" i="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C1538" i="1"/>
  <c r="H1538" i="1" s="1"/>
  <c r="C1537" i="1"/>
  <c r="H1536" i="1"/>
  <c r="G1536" i="1"/>
  <c r="C1536" i="1"/>
  <c r="H1535" i="1"/>
  <c r="G1535" i="1"/>
  <c r="C1534" i="1"/>
  <c r="H1534" i="1" s="1"/>
  <c r="C1533" i="1"/>
  <c r="G1532" i="1"/>
  <c r="C1532" i="1"/>
  <c r="H1532" i="1" s="1"/>
  <c r="C1531" i="1"/>
  <c r="C1530" i="1"/>
  <c r="G1530" i="1" s="1"/>
  <c r="H1529" i="1"/>
  <c r="G1529" i="1"/>
  <c r="C1529" i="1"/>
  <c r="G1528" i="1"/>
  <c r="C1528" i="1"/>
  <c r="H1528" i="1" s="1"/>
  <c r="C1527" i="1"/>
  <c r="H1526" i="1"/>
  <c r="C1526" i="1"/>
  <c r="G1526" i="1" s="1"/>
  <c r="H1525" i="1"/>
  <c r="G1525" i="1"/>
  <c r="C1525" i="1"/>
  <c r="C1523" i="1"/>
  <c r="H1522" i="1"/>
  <c r="C1522" i="1"/>
  <c r="G1522" i="1" s="1"/>
  <c r="H1521" i="1"/>
  <c r="G1521" i="1"/>
  <c r="C1521" i="1"/>
  <c r="G1520" i="1"/>
  <c r="C1520" i="1"/>
  <c r="H1520" i="1" s="1"/>
  <c r="C1519" i="1"/>
  <c r="C1516" i="1"/>
  <c r="H1516" i="1" s="1"/>
  <c r="C1515" i="1"/>
  <c r="H1514" i="1"/>
  <c r="C1514" i="1"/>
  <c r="G1514" i="1" s="1"/>
  <c r="H1513" i="1"/>
  <c r="G1513" i="1"/>
  <c r="C1513" i="1"/>
  <c r="C1512" i="1"/>
  <c r="H1512" i="1" s="1"/>
  <c r="C1511" i="1"/>
  <c r="C1510" i="1"/>
  <c r="G1510" i="1" s="1"/>
  <c r="H1509" i="1"/>
  <c r="G1509" i="1"/>
  <c r="C1509" i="1"/>
  <c r="C1508" i="1"/>
  <c r="H1508" i="1" s="1"/>
  <c r="C1507" i="1"/>
  <c r="H1506" i="1"/>
  <c r="C1506" i="1"/>
  <c r="G1506" i="1" s="1"/>
  <c r="H1505" i="1"/>
  <c r="G1505" i="1"/>
  <c r="C1505" i="1"/>
  <c r="C1504" i="1"/>
  <c r="H1504" i="1" s="1"/>
  <c r="C1503" i="1"/>
  <c r="H1502" i="1"/>
  <c r="C1502" i="1"/>
  <c r="G1502" i="1" s="1"/>
  <c r="C1501" i="1"/>
  <c r="G1501" i="1" s="1"/>
  <c r="C1500" i="1"/>
  <c r="H1500" i="1" s="1"/>
  <c r="C1499" i="1"/>
  <c r="H1498" i="1"/>
  <c r="C1498" i="1"/>
  <c r="G1498" i="1" s="1"/>
  <c r="H1497" i="1"/>
  <c r="G1497" i="1"/>
  <c r="C1497" i="1"/>
  <c r="C1496" i="1"/>
  <c r="H1496" i="1" s="1"/>
  <c r="C1495" i="1"/>
  <c r="H1494" i="1"/>
  <c r="C1494" i="1"/>
  <c r="G1494" i="1" s="1"/>
  <c r="H1493" i="1"/>
  <c r="G1493" i="1"/>
  <c r="C1493" i="1"/>
  <c r="C1492" i="1"/>
  <c r="H1492" i="1" s="1"/>
  <c r="C1491" i="1"/>
  <c r="H1490" i="1"/>
  <c r="C1490" i="1"/>
  <c r="G1490" i="1" s="1"/>
  <c r="H1489" i="1"/>
  <c r="G1489" i="1"/>
  <c r="C1489" i="1"/>
  <c r="C1488" i="1"/>
  <c r="H1488" i="1" s="1"/>
  <c r="C1487" i="1"/>
  <c r="H1486" i="1"/>
  <c r="C1486" i="1"/>
  <c r="G1486" i="1" s="1"/>
  <c r="H1485" i="1"/>
  <c r="G1485" i="1"/>
  <c r="C1485" i="1"/>
  <c r="C1484" i="1"/>
  <c r="H1484" i="1" s="1"/>
  <c r="C1483" i="1"/>
  <c r="H1482" i="1"/>
  <c r="C1482" i="1"/>
  <c r="G1482" i="1" s="1"/>
  <c r="C1480" i="1"/>
  <c r="H1479" i="1"/>
  <c r="G1479" i="1"/>
  <c r="I1479" i="1" s="1"/>
  <c r="D1479" i="1"/>
  <c r="C1479" i="1"/>
  <c r="J1479" i="1" s="1"/>
  <c r="J1478" i="1"/>
  <c r="D1478" i="1"/>
  <c r="C1478" i="1"/>
  <c r="H1477" i="1"/>
  <c r="G1477" i="1"/>
  <c r="I1477" i="1" s="1"/>
  <c r="D1477" i="1"/>
  <c r="C1477" i="1"/>
  <c r="J1477" i="1" s="1"/>
  <c r="J1476" i="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D1455" i="1"/>
  <c r="G1455" i="1" s="1"/>
  <c r="C1455" i="1"/>
  <c r="J1455" i="1" s="1"/>
  <c r="G1454" i="1"/>
  <c r="D1454" i="1"/>
  <c r="H1454" i="1" s="1"/>
  <c r="C1454" i="1"/>
  <c r="D1453"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J1445" i="1" s="1"/>
  <c r="H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I1439" i="1" s="1"/>
  <c r="D1439" i="1"/>
  <c r="H1439" i="1" s="1"/>
  <c r="C1439" i="1"/>
  <c r="D1438" i="1"/>
  <c r="D1437" i="1"/>
  <c r="D1434" i="1"/>
  <c r="C1434" i="1"/>
  <c r="D1433" i="1"/>
  <c r="H1433" i="1" s="1"/>
  <c r="C1433" i="1"/>
  <c r="G1432" i="1"/>
  <c r="D1432" i="1"/>
  <c r="H1432" i="1" s="1"/>
  <c r="C1432" i="1"/>
  <c r="G1431" i="1"/>
  <c r="D1431" i="1"/>
  <c r="H1431" i="1" s="1"/>
  <c r="C1431" i="1"/>
  <c r="D1430" i="1"/>
  <c r="C1430" i="1"/>
  <c r="D1429" i="1"/>
  <c r="H1429" i="1" s="1"/>
  <c r="C1429" i="1"/>
  <c r="G1428" i="1"/>
  <c r="D1428" i="1"/>
  <c r="H1428" i="1" s="1"/>
  <c r="C1428" i="1"/>
  <c r="G1427" i="1"/>
  <c r="D1427" i="1"/>
  <c r="H1427" i="1" s="1"/>
  <c r="C1427" i="1"/>
  <c r="D1426" i="1"/>
  <c r="C1426" i="1"/>
  <c r="D1425" i="1"/>
  <c r="H1425" i="1" s="1"/>
  <c r="C1425" i="1"/>
  <c r="G1424" i="1"/>
  <c r="D1424" i="1"/>
  <c r="H1424" i="1" s="1"/>
  <c r="C1424" i="1"/>
  <c r="G1423" i="1"/>
  <c r="D1423" i="1"/>
  <c r="H1423" i="1" s="1"/>
  <c r="C1423" i="1"/>
  <c r="D1422" i="1"/>
  <c r="C1422" i="1"/>
  <c r="D1421" i="1"/>
  <c r="H1421" i="1" s="1"/>
  <c r="C1421" i="1"/>
  <c r="G1420" i="1"/>
  <c r="D1420" i="1"/>
  <c r="H1420" i="1" s="1"/>
  <c r="C1420" i="1"/>
  <c r="G1419" i="1"/>
  <c r="D1419" i="1"/>
  <c r="H1419" i="1" s="1"/>
  <c r="C1419" i="1"/>
  <c r="D1418" i="1"/>
  <c r="C1418" i="1"/>
  <c r="D1417" i="1"/>
  <c r="H1417" i="1" s="1"/>
  <c r="C1417" i="1"/>
  <c r="G1416" i="1"/>
  <c r="D1416" i="1"/>
  <c r="H1416" i="1" s="1"/>
  <c r="C1416" i="1"/>
  <c r="G1415" i="1"/>
  <c r="D1415" i="1"/>
  <c r="H1415" i="1" s="1"/>
  <c r="C1415" i="1"/>
  <c r="D1414" i="1"/>
  <c r="C1414" i="1"/>
  <c r="D1413" i="1"/>
  <c r="H1413" i="1" s="1"/>
  <c r="C1413" i="1"/>
  <c r="G1412" i="1"/>
  <c r="D1412" i="1"/>
  <c r="H1412" i="1" s="1"/>
  <c r="C1412" i="1"/>
  <c r="G1411" i="1"/>
  <c r="D1411" i="1"/>
  <c r="H1411" i="1" s="1"/>
  <c r="C1411" i="1"/>
  <c r="D1410" i="1"/>
  <c r="C1410" i="1"/>
  <c r="D1409" i="1"/>
  <c r="H1409" i="1" s="1"/>
  <c r="C1409" i="1"/>
  <c r="D1408" i="1"/>
  <c r="D1407" i="1"/>
  <c r="C1407" i="1"/>
  <c r="D1406" i="1"/>
  <c r="H1406" i="1" s="1"/>
  <c r="C1406" i="1"/>
  <c r="D1405" i="1"/>
  <c r="H1405" i="1" s="1"/>
  <c r="C1405" i="1"/>
  <c r="G1404" i="1"/>
  <c r="D1404" i="1"/>
  <c r="H1404" i="1" s="1"/>
  <c r="C1404" i="1"/>
  <c r="D1403" i="1"/>
  <c r="C1403" i="1"/>
  <c r="D1402" i="1"/>
  <c r="H1402" i="1" s="1"/>
  <c r="C1402" i="1"/>
  <c r="D1401" i="1"/>
  <c r="H1401" i="1" s="1"/>
  <c r="C1401" i="1"/>
  <c r="G1400" i="1"/>
  <c r="D1400" i="1"/>
  <c r="H1400" i="1" s="1"/>
  <c r="C1400" i="1"/>
  <c r="D1399" i="1"/>
  <c r="C1399" i="1"/>
  <c r="D1398" i="1"/>
  <c r="H1398" i="1" s="1"/>
  <c r="C1398" i="1"/>
  <c r="G1397" i="1"/>
  <c r="D1397" i="1"/>
  <c r="H1397" i="1" s="1"/>
  <c r="C1397" i="1"/>
  <c r="G1396" i="1"/>
  <c r="D1396" i="1"/>
  <c r="H1396" i="1" s="1"/>
  <c r="C1396" i="1"/>
  <c r="D1395" i="1"/>
  <c r="C1395" i="1"/>
  <c r="D1394" i="1"/>
  <c r="H1394" i="1" s="1"/>
  <c r="C1394" i="1"/>
  <c r="G1393" i="1"/>
  <c r="D1393" i="1"/>
  <c r="H1393" i="1" s="1"/>
  <c r="C1393" i="1"/>
  <c r="G1392" i="1"/>
  <c r="D1392" i="1"/>
  <c r="H1392" i="1" s="1"/>
  <c r="C1392" i="1"/>
  <c r="D1391" i="1"/>
  <c r="C1391" i="1"/>
  <c r="D1390" i="1"/>
  <c r="H1390" i="1" s="1"/>
  <c r="C1390" i="1"/>
  <c r="G1389" i="1"/>
  <c r="D1389" i="1"/>
  <c r="H1389" i="1" s="1"/>
  <c r="C1389" i="1"/>
  <c r="D1388" i="1"/>
  <c r="D1387" i="1"/>
  <c r="H1387" i="1" s="1"/>
  <c r="C1387" i="1"/>
  <c r="D1386" i="1"/>
  <c r="H1386" i="1" s="1"/>
  <c r="C1386" i="1"/>
  <c r="G1385" i="1"/>
  <c r="D1385" i="1"/>
  <c r="H1385" i="1" s="1"/>
  <c r="C1385" i="1"/>
  <c r="D1384" i="1"/>
  <c r="C1384" i="1"/>
  <c r="D1383" i="1"/>
  <c r="G1382" i="1"/>
  <c r="D1382" i="1"/>
  <c r="H1382" i="1" s="1"/>
  <c r="C1382" i="1"/>
  <c r="D1381" i="1"/>
  <c r="C1381" i="1"/>
  <c r="D1380" i="1"/>
  <c r="H1380" i="1" s="1"/>
  <c r="C1380" i="1"/>
  <c r="G1379" i="1"/>
  <c r="D1379" i="1"/>
  <c r="H1379" i="1" s="1"/>
  <c r="C1379" i="1"/>
  <c r="G1378" i="1"/>
  <c r="D1378" i="1"/>
  <c r="H1378" i="1" s="1"/>
  <c r="C1378" i="1"/>
  <c r="D1377" i="1"/>
  <c r="C1377" i="1"/>
  <c r="D1376" i="1"/>
  <c r="H1376" i="1" s="1"/>
  <c r="C1376" i="1"/>
  <c r="G1375" i="1"/>
  <c r="D1375" i="1"/>
  <c r="H1375" i="1" s="1"/>
  <c r="C1375" i="1"/>
  <c r="G1374" i="1"/>
  <c r="D1374" i="1"/>
  <c r="H1374" i="1" s="1"/>
  <c r="C1374" i="1"/>
  <c r="D1373" i="1"/>
  <c r="C1373" i="1"/>
  <c r="D1372" i="1"/>
  <c r="H1372" i="1" s="1"/>
  <c r="C1372" i="1"/>
  <c r="G1371" i="1"/>
  <c r="D1371" i="1"/>
  <c r="H1371" i="1" s="1"/>
  <c r="C1371" i="1"/>
  <c r="G1370" i="1"/>
  <c r="D1370" i="1"/>
  <c r="H1370" i="1" s="1"/>
  <c r="C1370" i="1"/>
  <c r="D1369" i="1"/>
  <c r="C1369" i="1"/>
  <c r="D1368" i="1"/>
  <c r="H1368" i="1" s="1"/>
  <c r="C1368" i="1"/>
  <c r="G1367" i="1"/>
  <c r="D1367" i="1"/>
  <c r="H1367" i="1" s="1"/>
  <c r="C1367" i="1"/>
  <c r="G1366" i="1"/>
  <c r="D1366" i="1"/>
  <c r="H1366" i="1" s="1"/>
  <c r="C1366" i="1"/>
  <c r="D1365" i="1"/>
  <c r="C1365" i="1"/>
  <c r="D1364" i="1"/>
  <c r="H1364" i="1" s="1"/>
  <c r="C1364" i="1"/>
  <c r="G1363" i="1"/>
  <c r="D1363" i="1"/>
  <c r="H1363" i="1" s="1"/>
  <c r="C1363" i="1"/>
  <c r="G1362" i="1"/>
  <c r="D1362" i="1"/>
  <c r="H1362" i="1" s="1"/>
  <c r="C1362" i="1"/>
  <c r="D1361" i="1"/>
  <c r="C1361" i="1"/>
  <c r="D1360" i="1"/>
  <c r="H1360" i="1" s="1"/>
  <c r="C1360" i="1"/>
  <c r="G1359" i="1"/>
  <c r="D1359" i="1"/>
  <c r="H1359" i="1" s="1"/>
  <c r="C1359" i="1"/>
  <c r="G1358" i="1"/>
  <c r="D1358" i="1"/>
  <c r="H1358" i="1" s="1"/>
  <c r="C1358" i="1"/>
  <c r="D1357" i="1"/>
  <c r="C1357" i="1"/>
  <c r="D1356" i="1"/>
  <c r="H1356" i="1" s="1"/>
  <c r="C1356" i="1"/>
  <c r="C1355" i="1"/>
  <c r="G1354" i="1"/>
  <c r="D1354" i="1"/>
  <c r="H1354" i="1" s="1"/>
  <c r="C1354" i="1"/>
  <c r="D1353" i="1"/>
  <c r="C1353" i="1"/>
  <c r="D1352" i="1"/>
  <c r="H1352" i="1" s="1"/>
  <c r="C1352" i="1"/>
  <c r="G1351" i="1"/>
  <c r="D1351" i="1"/>
  <c r="H1351" i="1" s="1"/>
  <c r="C1351" i="1"/>
  <c r="G1350" i="1"/>
  <c r="D1350" i="1"/>
  <c r="H1350" i="1" s="1"/>
  <c r="C1350" i="1"/>
  <c r="D1349" i="1"/>
  <c r="C1349" i="1"/>
  <c r="D1348" i="1"/>
  <c r="H1348" i="1" s="1"/>
  <c r="C1348" i="1"/>
  <c r="G1347" i="1"/>
  <c r="D1347" i="1"/>
  <c r="H1347" i="1" s="1"/>
  <c r="C1347" i="1"/>
  <c r="G1346" i="1"/>
  <c r="D1346" i="1"/>
  <c r="H1346" i="1" s="1"/>
  <c r="C1346" i="1"/>
  <c r="D1345" i="1"/>
  <c r="C1345" i="1"/>
  <c r="D1344" i="1"/>
  <c r="G1343" i="1"/>
  <c r="D1343" i="1"/>
  <c r="H1343" i="1" s="1"/>
  <c r="C1343" i="1"/>
  <c r="D1342" i="1"/>
  <c r="C1342" i="1"/>
  <c r="D1341" i="1"/>
  <c r="H1341" i="1" s="1"/>
  <c r="C1341" i="1"/>
  <c r="G1340" i="1"/>
  <c r="D1340" i="1"/>
  <c r="H1340" i="1" s="1"/>
  <c r="C1340" i="1"/>
  <c r="G1339" i="1"/>
  <c r="D1339" i="1"/>
  <c r="H1339" i="1" s="1"/>
  <c r="C1339" i="1"/>
  <c r="D1338" i="1"/>
  <c r="C1338" i="1"/>
  <c r="D1337" i="1"/>
  <c r="H1337" i="1" s="1"/>
  <c r="C1337" i="1"/>
  <c r="G1336" i="1"/>
  <c r="D1336" i="1"/>
  <c r="H1336" i="1" s="1"/>
  <c r="C1336" i="1"/>
  <c r="G1335" i="1"/>
  <c r="D1335" i="1"/>
  <c r="H1335" i="1" s="1"/>
  <c r="C1335" i="1"/>
  <c r="D1334" i="1"/>
  <c r="C1334" i="1"/>
  <c r="D1333" i="1"/>
  <c r="H1333" i="1" s="1"/>
  <c r="C1333" i="1"/>
  <c r="G1332" i="1"/>
  <c r="D1332" i="1"/>
  <c r="H1332" i="1" s="1"/>
  <c r="C1332" i="1"/>
  <c r="G1331" i="1"/>
  <c r="D1331" i="1"/>
  <c r="H1331" i="1" s="1"/>
  <c r="C1331" i="1"/>
  <c r="D1330" i="1"/>
  <c r="C1330" i="1"/>
  <c r="G1328" i="1"/>
  <c r="D1328" i="1"/>
  <c r="H1328" i="1" s="1"/>
  <c r="C1328" i="1"/>
  <c r="D1327" i="1"/>
  <c r="C1327" i="1"/>
  <c r="D1326" i="1"/>
  <c r="H1326" i="1" s="1"/>
  <c r="C1326" i="1"/>
  <c r="G1325" i="1"/>
  <c r="D1325" i="1"/>
  <c r="H1325" i="1" s="1"/>
  <c r="C1325" i="1"/>
  <c r="D1324" i="1"/>
  <c r="C1324" i="1"/>
  <c r="D1323" i="1"/>
  <c r="C1323" i="1"/>
  <c r="D1322" i="1"/>
  <c r="H1322" i="1" s="1"/>
  <c r="C1322" i="1"/>
  <c r="G1321" i="1"/>
  <c r="D1321" i="1"/>
  <c r="H1321" i="1" s="1"/>
  <c r="C1321" i="1"/>
  <c r="G1320" i="1"/>
  <c r="D1320" i="1"/>
  <c r="H1320" i="1" s="1"/>
  <c r="C1320" i="1"/>
  <c r="D1319" i="1"/>
  <c r="C1319" i="1"/>
  <c r="D1318" i="1"/>
  <c r="H1318" i="1" s="1"/>
  <c r="C1318" i="1"/>
  <c r="G1317" i="1"/>
  <c r="D1317" i="1"/>
  <c r="H1317" i="1" s="1"/>
  <c r="C1317" i="1"/>
  <c r="D1316" i="1"/>
  <c r="D1315" i="1"/>
  <c r="H1315" i="1" s="1"/>
  <c r="C1315" i="1"/>
  <c r="G1314" i="1"/>
  <c r="D1314" i="1"/>
  <c r="H1314" i="1" s="1"/>
  <c r="C1314" i="1"/>
  <c r="G1313" i="1"/>
  <c r="D1313" i="1"/>
  <c r="H1313" i="1" s="1"/>
  <c r="C1313" i="1"/>
  <c r="D1312" i="1"/>
  <c r="C1312" i="1"/>
  <c r="D1311" i="1"/>
  <c r="H1311" i="1" s="1"/>
  <c r="C1311" i="1"/>
  <c r="G1310" i="1"/>
  <c r="D1310" i="1"/>
  <c r="H1310" i="1" s="1"/>
  <c r="C1310" i="1"/>
  <c r="G1309" i="1"/>
  <c r="D1309" i="1"/>
  <c r="H1309" i="1" s="1"/>
  <c r="C1309" i="1"/>
  <c r="D1308" i="1"/>
  <c r="C1308" i="1"/>
  <c r="D1307" i="1"/>
  <c r="H1307" i="1" s="1"/>
  <c r="C1307" i="1"/>
  <c r="G1306" i="1"/>
  <c r="D1306" i="1"/>
  <c r="H1306" i="1" s="1"/>
  <c r="C1306" i="1"/>
  <c r="G1305" i="1"/>
  <c r="D1305" i="1"/>
  <c r="H1305" i="1" s="1"/>
  <c r="C1305" i="1"/>
  <c r="D1304" i="1"/>
  <c r="C1304" i="1"/>
  <c r="D1303" i="1"/>
  <c r="H1303" i="1" s="1"/>
  <c r="C1303" i="1"/>
  <c r="D1302" i="1"/>
  <c r="H1302" i="1" s="1"/>
  <c r="C1302" i="1"/>
  <c r="G1301" i="1"/>
  <c r="D1301" i="1"/>
  <c r="H1301" i="1" s="1"/>
  <c r="C1301" i="1"/>
  <c r="D1300" i="1"/>
  <c r="C1300" i="1"/>
  <c r="D1299" i="1"/>
  <c r="G1298" i="1"/>
  <c r="D1298" i="1"/>
  <c r="H1298" i="1" s="1"/>
  <c r="C1298" i="1"/>
  <c r="D1297" i="1"/>
  <c r="C1297" i="1"/>
  <c r="D1296" i="1"/>
  <c r="H1296" i="1" s="1"/>
  <c r="C1296" i="1"/>
  <c r="D1295" i="1"/>
  <c r="H1295" i="1" s="1"/>
  <c r="C1295" i="1"/>
  <c r="G1294" i="1"/>
  <c r="D1294" i="1"/>
  <c r="H1294" i="1" s="1"/>
  <c r="C1294" i="1"/>
  <c r="D1293" i="1"/>
  <c r="C1293" i="1"/>
  <c r="D1292" i="1"/>
  <c r="H1292" i="1" s="1"/>
  <c r="C1292" i="1"/>
  <c r="G1291" i="1"/>
  <c r="D1291" i="1"/>
  <c r="H1291" i="1" s="1"/>
  <c r="C1291" i="1"/>
  <c r="G1290" i="1"/>
  <c r="D1290" i="1"/>
  <c r="H1290" i="1" s="1"/>
  <c r="C1290" i="1"/>
  <c r="D1289" i="1"/>
  <c r="C1289" i="1"/>
  <c r="D1288" i="1"/>
  <c r="H1288" i="1" s="1"/>
  <c r="C1288" i="1"/>
  <c r="G1287" i="1"/>
  <c r="D1287" i="1"/>
  <c r="H1287" i="1" s="1"/>
  <c r="C1287" i="1"/>
  <c r="G1286" i="1"/>
  <c r="D1286" i="1"/>
  <c r="H1286" i="1" s="1"/>
  <c r="C1286" i="1"/>
  <c r="D1285" i="1"/>
  <c r="C1285" i="1"/>
  <c r="D1284" i="1"/>
  <c r="H1284" i="1" s="1"/>
  <c r="C1284" i="1"/>
  <c r="G1283" i="1"/>
  <c r="D1283" i="1"/>
  <c r="H1283" i="1" s="1"/>
  <c r="C1283" i="1"/>
  <c r="G1282" i="1"/>
  <c r="D1282" i="1"/>
  <c r="H1282" i="1" s="1"/>
  <c r="C1282" i="1"/>
  <c r="D1281" i="1"/>
  <c r="C1281" i="1"/>
  <c r="D1280" i="1"/>
  <c r="H1280" i="1" s="1"/>
  <c r="C1280" i="1"/>
  <c r="G1279" i="1"/>
  <c r="D1279" i="1"/>
  <c r="H1279" i="1" s="1"/>
  <c r="C1279" i="1"/>
  <c r="G1278" i="1"/>
  <c r="D1278" i="1"/>
  <c r="H1278" i="1" s="1"/>
  <c r="C1278" i="1"/>
  <c r="D1277" i="1"/>
  <c r="C1277" i="1"/>
  <c r="D1276" i="1"/>
  <c r="H1276" i="1" s="1"/>
  <c r="C1276" i="1"/>
  <c r="G1275" i="1"/>
  <c r="D1275" i="1"/>
  <c r="H1275" i="1" s="1"/>
  <c r="C1275" i="1"/>
  <c r="G1274" i="1"/>
  <c r="D1274" i="1"/>
  <c r="H1274" i="1" s="1"/>
  <c r="C1274" i="1"/>
  <c r="D1273" i="1"/>
  <c r="C1273" i="1"/>
  <c r="D1272" i="1"/>
  <c r="H1272" i="1" s="1"/>
  <c r="C1272" i="1"/>
  <c r="G1271" i="1"/>
  <c r="D1271" i="1"/>
  <c r="H1271" i="1" s="1"/>
  <c r="C1271" i="1"/>
  <c r="G1270" i="1"/>
  <c r="D1270" i="1"/>
  <c r="H1270" i="1" s="1"/>
  <c r="C1270" i="1"/>
  <c r="D1269" i="1"/>
  <c r="C1269" i="1"/>
  <c r="D1268" i="1"/>
  <c r="H1268" i="1" s="1"/>
  <c r="C1268" i="1"/>
  <c r="D1267" i="1"/>
  <c r="H1267" i="1" s="1"/>
  <c r="C1267" i="1"/>
  <c r="D1266" i="1"/>
  <c r="H1266" i="1" s="1"/>
  <c r="C1266" i="1"/>
  <c r="D1265" i="1"/>
  <c r="C1265" i="1"/>
  <c r="D1264" i="1"/>
  <c r="C1264" i="1"/>
  <c r="D1263" i="1"/>
  <c r="H1263" i="1" s="1"/>
  <c r="C1263" i="1"/>
  <c r="G1262" i="1"/>
  <c r="D1262" i="1"/>
  <c r="H1262" i="1" s="1"/>
  <c r="C1262" i="1"/>
  <c r="D1261" i="1"/>
  <c r="C1261" i="1"/>
  <c r="D1260" i="1"/>
  <c r="H1260" i="1" s="1"/>
  <c r="C1260" i="1"/>
  <c r="D1259" i="1"/>
  <c r="H1259" i="1" s="1"/>
  <c r="C1259" i="1"/>
  <c r="G1258" i="1"/>
  <c r="D1258" i="1"/>
  <c r="H1258" i="1" s="1"/>
  <c r="C1258" i="1"/>
  <c r="D1257" i="1"/>
  <c r="C1257" i="1"/>
  <c r="D1256" i="1"/>
  <c r="H1256" i="1" s="1"/>
  <c r="C1256" i="1"/>
  <c r="D1255" i="1"/>
  <c r="H1255" i="1" s="1"/>
  <c r="C1255" i="1"/>
  <c r="G1254" i="1"/>
  <c r="D1254" i="1"/>
  <c r="H1254" i="1" s="1"/>
  <c r="C1254" i="1"/>
  <c r="D1253" i="1"/>
  <c r="C1253" i="1"/>
  <c r="D1252" i="1"/>
  <c r="H1252" i="1" s="1"/>
  <c r="C1252" i="1"/>
  <c r="D1251" i="1"/>
  <c r="H1251" i="1" s="1"/>
  <c r="C1251" i="1"/>
  <c r="G1250" i="1"/>
  <c r="D1250" i="1"/>
  <c r="H1250" i="1" s="1"/>
  <c r="C1250" i="1"/>
  <c r="D1249" i="1"/>
  <c r="C1249" i="1"/>
  <c r="D1248" i="1"/>
  <c r="H1248" i="1" s="1"/>
  <c r="C1248" i="1"/>
  <c r="D1247" i="1"/>
  <c r="H1247" i="1" s="1"/>
  <c r="C1247" i="1"/>
  <c r="G1246" i="1"/>
  <c r="D1246" i="1"/>
  <c r="H1246" i="1" s="1"/>
  <c r="C1246" i="1"/>
  <c r="D1245" i="1"/>
  <c r="C1245" i="1"/>
  <c r="D1244" i="1"/>
  <c r="H1244" i="1" s="1"/>
  <c r="C1244" i="1"/>
  <c r="D1243" i="1"/>
  <c r="H1243" i="1" s="1"/>
  <c r="C1243" i="1"/>
  <c r="G1242" i="1"/>
  <c r="D1242" i="1"/>
  <c r="H1242" i="1" s="1"/>
  <c r="C1242" i="1"/>
  <c r="D1241" i="1"/>
  <c r="C1241" i="1"/>
  <c r="D1240" i="1"/>
  <c r="C1240" i="1"/>
  <c r="D1239" i="1"/>
  <c r="H1239" i="1" s="1"/>
  <c r="C1239" i="1"/>
  <c r="G1238" i="1"/>
  <c r="D1238" i="1"/>
  <c r="H1238" i="1" s="1"/>
  <c r="C1238" i="1"/>
  <c r="D1237" i="1"/>
  <c r="C1237" i="1"/>
  <c r="D1236" i="1"/>
  <c r="H1236" i="1" s="1"/>
  <c r="C1236" i="1"/>
  <c r="C1235" i="1"/>
  <c r="G1234" i="1"/>
  <c r="D1234" i="1"/>
  <c r="H1234" i="1" s="1"/>
  <c r="C1234" i="1"/>
  <c r="D1233" i="1"/>
  <c r="C1233" i="1"/>
  <c r="D1232" i="1"/>
  <c r="H1232" i="1" s="1"/>
  <c r="C1232" i="1"/>
  <c r="G1231" i="1"/>
  <c r="D1231" i="1"/>
  <c r="H1231" i="1" s="1"/>
  <c r="C1231" i="1"/>
  <c r="G1230" i="1"/>
  <c r="D1230" i="1"/>
  <c r="H1230" i="1" s="1"/>
  <c r="C1230" i="1"/>
  <c r="D1229" i="1"/>
  <c r="C1229" i="1"/>
  <c r="D1228" i="1"/>
  <c r="H1228" i="1" s="1"/>
  <c r="C1228" i="1"/>
  <c r="D1227" i="1"/>
  <c r="H1227" i="1" s="1"/>
  <c r="C1227" i="1"/>
  <c r="G1226" i="1"/>
  <c r="D1226" i="1"/>
  <c r="H1226" i="1" s="1"/>
  <c r="C1226" i="1"/>
  <c r="D1225" i="1"/>
  <c r="C1225" i="1"/>
  <c r="D1224" i="1"/>
  <c r="H1224" i="1" s="1"/>
  <c r="C1224" i="1"/>
  <c r="C1223" i="1"/>
  <c r="D1221" i="1"/>
  <c r="C1221" i="1"/>
  <c r="D1220" i="1"/>
  <c r="H1220" i="1" s="1"/>
  <c r="C1220" i="1"/>
  <c r="G1219" i="1"/>
  <c r="D1219" i="1"/>
  <c r="H1219" i="1" s="1"/>
  <c r="C1219" i="1"/>
  <c r="G1218" i="1"/>
  <c r="D1218" i="1"/>
  <c r="H1218" i="1" s="1"/>
  <c r="C1218" i="1"/>
  <c r="D1217" i="1"/>
  <c r="C1217" i="1"/>
  <c r="D1216" i="1"/>
  <c r="H1216" i="1" s="1"/>
  <c r="C1216" i="1"/>
  <c r="D1213" i="1"/>
  <c r="H1213" i="1" s="1"/>
  <c r="C1213" i="1"/>
  <c r="G1212" i="1"/>
  <c r="D1212" i="1"/>
  <c r="H1212" i="1" s="1"/>
  <c r="C1212" i="1"/>
  <c r="D1211" i="1"/>
  <c r="C1211" i="1"/>
  <c r="D1210" i="1"/>
  <c r="H1210" i="1" s="1"/>
  <c r="C1210" i="1"/>
  <c r="G1209" i="1"/>
  <c r="D1209" i="1"/>
  <c r="H1209" i="1" s="1"/>
  <c r="C1209" i="1"/>
  <c r="G1208" i="1"/>
  <c r="D1208" i="1"/>
  <c r="H1208" i="1" s="1"/>
  <c r="C1208" i="1"/>
  <c r="D1207" i="1"/>
  <c r="C1207" i="1"/>
  <c r="D1206" i="1"/>
  <c r="H1206" i="1" s="1"/>
  <c r="C1206" i="1"/>
  <c r="G1205" i="1"/>
  <c r="D1205" i="1"/>
  <c r="H1205" i="1" s="1"/>
  <c r="C1205" i="1"/>
  <c r="G1204" i="1"/>
  <c r="D1204" i="1"/>
  <c r="H1204" i="1" s="1"/>
  <c r="C1204" i="1"/>
  <c r="D1203" i="1"/>
  <c r="C1203" i="1"/>
  <c r="D1202" i="1"/>
  <c r="H1202" i="1" s="1"/>
  <c r="C1202" i="1"/>
  <c r="G1201" i="1"/>
  <c r="D1201" i="1"/>
  <c r="H1201" i="1" s="1"/>
  <c r="C1201" i="1"/>
  <c r="G1200" i="1"/>
  <c r="D1200" i="1"/>
  <c r="H1200" i="1" s="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H1166" i="1"/>
  <c r="D1166" i="1"/>
  <c r="G1166" i="1" s="1"/>
  <c r="C1166" i="1"/>
  <c r="H1165" i="1"/>
  <c r="D1165" i="1"/>
  <c r="G1165" i="1" s="1"/>
  <c r="C1165" i="1"/>
  <c r="H1164" i="1"/>
  <c r="D1164" i="1"/>
  <c r="G1164" i="1" s="1"/>
  <c r="C1164" i="1"/>
  <c r="H1163" i="1"/>
  <c r="D1163" i="1"/>
  <c r="G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G1121" i="1"/>
  <c r="D1121" i="1"/>
  <c r="H1121" i="1" s="1"/>
  <c r="C1121" i="1"/>
  <c r="G1120" i="1"/>
  <c r="D1120" i="1"/>
  <c r="H1120" i="1" s="1"/>
  <c r="C1120" i="1"/>
  <c r="D1119" i="1"/>
  <c r="H1119" i="1" s="1"/>
  <c r="C1119" i="1"/>
  <c r="D1118" i="1"/>
  <c r="H1118" i="1" s="1"/>
  <c r="C1118" i="1"/>
  <c r="G1117" i="1"/>
  <c r="D1117" i="1"/>
  <c r="H1117" i="1" s="1"/>
  <c r="C1117" i="1"/>
  <c r="G1116" i="1"/>
  <c r="D1116" i="1"/>
  <c r="H1116" i="1" s="1"/>
  <c r="C1116" i="1"/>
  <c r="D1115" i="1"/>
  <c r="H1115" i="1" s="1"/>
  <c r="C1115" i="1"/>
  <c r="D1114" i="1"/>
  <c r="H1114" i="1" s="1"/>
  <c r="C1114" i="1"/>
  <c r="G1113" i="1"/>
  <c r="D1113" i="1"/>
  <c r="H1113" i="1" s="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G1055" i="1"/>
  <c r="D1055" i="1"/>
  <c r="H1055" i="1" s="1"/>
  <c r="C1055" i="1"/>
  <c r="D1054" i="1"/>
  <c r="H1054" i="1" s="1"/>
  <c r="C1054" i="1"/>
  <c r="D1053" i="1"/>
  <c r="H1053" i="1" s="1"/>
  <c r="C1053" i="1"/>
  <c r="G1052" i="1"/>
  <c r="D1052" i="1"/>
  <c r="H1052" i="1" s="1"/>
  <c r="C1052" i="1"/>
  <c r="G1051" i="1"/>
  <c r="D1051" i="1"/>
  <c r="H1051" i="1" s="1"/>
  <c r="C1051" i="1"/>
  <c r="D1050" i="1"/>
  <c r="H1050" i="1" s="1"/>
  <c r="C1050" i="1"/>
  <c r="D1049" i="1"/>
  <c r="H1049" i="1" s="1"/>
  <c r="C1049" i="1"/>
  <c r="G1048" i="1"/>
  <c r="D1048" i="1"/>
  <c r="H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D1032" i="1"/>
  <c r="G1032" i="1" s="1"/>
  <c r="C1032" i="1"/>
  <c r="H1031" i="1"/>
  <c r="D1031" i="1"/>
  <c r="G1031" i="1" s="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G1004" i="1"/>
  <c r="D1004" i="1"/>
  <c r="C1004" i="1"/>
  <c r="H1003" i="1"/>
  <c r="G1003" i="1"/>
  <c r="D1003" i="1"/>
  <c r="C1003" i="1"/>
  <c r="H1002" i="1"/>
  <c r="G1002" i="1"/>
  <c r="D1002" i="1"/>
  <c r="C1002" i="1"/>
  <c r="H1001" i="1"/>
  <c r="G1001" i="1"/>
  <c r="D1001" i="1"/>
  <c r="C1001" i="1"/>
  <c r="D1000" i="1"/>
  <c r="C1000" i="1"/>
  <c r="H1000" i="1" s="1"/>
  <c r="D999" i="1"/>
  <c r="C999" i="1"/>
  <c r="H998" i="1"/>
  <c r="D998" i="1"/>
  <c r="G998" i="1" s="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H989" i="1" s="1"/>
  <c r="C989" i="1"/>
  <c r="G988" i="1"/>
  <c r="D988" i="1"/>
  <c r="H988" i="1" s="1"/>
  <c r="C988" i="1"/>
  <c r="G987" i="1"/>
  <c r="D987" i="1"/>
  <c r="H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H659" i="1" s="1"/>
  <c r="C659" i="1"/>
  <c r="H658" i="1"/>
  <c r="G658" i="1"/>
  <c r="D658" i="1"/>
  <c r="C658" i="1"/>
  <c r="H657" i="1"/>
  <c r="G657" i="1"/>
  <c r="D657" i="1"/>
  <c r="C657" i="1"/>
  <c r="H656" i="1"/>
  <c r="G656" i="1"/>
  <c r="D656" i="1"/>
  <c r="C656" i="1"/>
  <c r="D655" i="1"/>
  <c r="H655" i="1" s="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C645" i="1"/>
  <c r="D644" i="1"/>
  <c r="G644" i="1" s="1"/>
  <c r="C644" i="1"/>
  <c r="H643" i="1"/>
  <c r="D643" i="1"/>
  <c r="G643" i="1" s="1"/>
  <c r="C643" i="1"/>
  <c r="D642" i="1"/>
  <c r="H642" i="1" s="1"/>
  <c r="C642" i="1"/>
  <c r="D641" i="1"/>
  <c r="H641" i="1" s="1"/>
  <c r="C641" i="1"/>
  <c r="D632" i="1"/>
  <c r="H632" i="1" s="1"/>
  <c r="C632" i="1"/>
  <c r="G631" i="1"/>
  <c r="D631" i="1"/>
  <c r="H631" i="1" s="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D584" i="1"/>
  <c r="H583" i="1"/>
  <c r="G583" i="1"/>
  <c r="D583" i="1"/>
  <c r="C583" i="1"/>
  <c r="H582" i="1"/>
  <c r="G582" i="1"/>
  <c r="D582" i="1"/>
  <c r="C582" i="1"/>
  <c r="H581" i="1"/>
  <c r="G581" i="1"/>
  <c r="C581" i="1"/>
  <c r="H580" i="1"/>
  <c r="G580" i="1"/>
  <c r="D580" i="1"/>
  <c r="C580" i="1"/>
  <c r="H579" i="1"/>
  <c r="G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H412" i="1"/>
  <c r="D412" i="1"/>
  <c r="G412" i="1" s="1"/>
  <c r="C412" i="1"/>
  <c r="C411" i="1"/>
  <c r="G406" i="1"/>
  <c r="D406" i="1"/>
  <c r="H406" i="1" s="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G367" i="1" s="1"/>
  <c r="C367" i="1"/>
  <c r="D366" i="1"/>
  <c r="H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D187" i="1"/>
  <c r="G187" i="1" s="1"/>
  <c r="C187" i="1"/>
  <c r="D186" i="1"/>
  <c r="H186" i="1" s="1"/>
  <c r="C186" i="1"/>
  <c r="H185" i="1"/>
  <c r="G185" i="1"/>
  <c r="D185" i="1"/>
  <c r="C185" i="1"/>
  <c r="D184" i="1"/>
  <c r="H184" i="1" s="1"/>
  <c r="C184" i="1"/>
  <c r="H183" i="1"/>
  <c r="G183" i="1"/>
  <c r="D183" i="1"/>
  <c r="C183" i="1"/>
  <c r="D182" i="1"/>
  <c r="H182" i="1" s="1"/>
  <c r="C182" i="1"/>
  <c r="G181" i="1"/>
  <c r="D181" i="1"/>
  <c r="H181" i="1" s="1"/>
  <c r="C181" i="1"/>
  <c r="G180" i="1"/>
  <c r="D180" i="1"/>
  <c r="H180" i="1" s="1"/>
  <c r="C180" i="1"/>
  <c r="H179" i="1"/>
  <c r="G179" i="1"/>
  <c r="D179" i="1"/>
  <c r="C179" i="1"/>
  <c r="H178" i="1"/>
  <c r="G178" i="1"/>
  <c r="D178" i="1"/>
  <c r="C178" i="1"/>
  <c r="H177" i="1"/>
  <c r="G177" i="1"/>
  <c r="D177" i="1"/>
  <c r="C177" i="1"/>
  <c r="D176" i="1"/>
  <c r="H176" i="1" s="1"/>
  <c r="C176" i="1"/>
  <c r="D175" i="1"/>
  <c r="H175" i="1" s="1"/>
  <c r="C175" i="1"/>
  <c r="H174" i="1"/>
  <c r="G174" i="1"/>
  <c r="D174" i="1"/>
  <c r="C174" i="1"/>
  <c r="D173" i="1"/>
  <c r="G173" i="1" s="1"/>
  <c r="C173" i="1"/>
  <c r="D172" i="1"/>
  <c r="H172" i="1" s="1"/>
  <c r="C172" i="1"/>
  <c r="H171" i="1"/>
  <c r="G171" i="1"/>
  <c r="D171" i="1"/>
  <c r="C171" i="1"/>
  <c r="D170" i="1"/>
  <c r="H170" i="1" s="1"/>
  <c r="C170" i="1"/>
  <c r="D169" i="1"/>
  <c r="H169" i="1" s="1"/>
  <c r="C169" i="1"/>
  <c r="D168" i="1"/>
  <c r="H168" i="1" s="1"/>
  <c r="C168" i="1"/>
  <c r="D167" i="1"/>
  <c r="H167" i="1" s="1"/>
  <c r="C167" i="1"/>
  <c r="G166" i="1"/>
  <c r="D166" i="1"/>
  <c r="H166" i="1" s="1"/>
  <c r="C166" i="1"/>
  <c r="D165" i="1"/>
  <c r="H165" i="1" s="1"/>
  <c r="C165" i="1"/>
  <c r="H164" i="1"/>
  <c r="G164" i="1"/>
  <c r="D164" i="1"/>
  <c r="C164" i="1"/>
  <c r="H163" i="1"/>
  <c r="G163" i="1"/>
  <c r="D163" i="1"/>
  <c r="C163" i="1"/>
  <c r="D162" i="1"/>
  <c r="H162" i="1" s="1"/>
  <c r="C162" i="1"/>
  <c r="H161" i="1"/>
  <c r="G161" i="1"/>
  <c r="D161" i="1"/>
  <c r="C161" i="1"/>
  <c r="H160" i="1"/>
  <c r="G160" i="1"/>
  <c r="D160" i="1"/>
  <c r="C160" i="1"/>
  <c r="H158" i="1"/>
  <c r="G158" i="1"/>
  <c r="D158" i="1"/>
  <c r="C158" i="1"/>
  <c r="D157" i="1"/>
  <c r="G157" i="1" s="1"/>
  <c r="C157" i="1"/>
  <c r="G156" i="1"/>
  <c r="D156" i="1"/>
  <c r="H156" i="1" s="1"/>
  <c r="C156" i="1"/>
  <c r="D155" i="1"/>
  <c r="H155" i="1" s="1"/>
  <c r="C155" i="1"/>
  <c r="D154" i="1"/>
  <c r="G154" i="1" s="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G133" i="1"/>
  <c r="D133" i="1"/>
  <c r="H133" i="1" s="1"/>
  <c r="C133" i="1"/>
  <c r="G132" i="1"/>
  <c r="D132" i="1"/>
  <c r="H132" i="1" s="1"/>
  <c r="C132" i="1"/>
  <c r="D131" i="1"/>
  <c r="H131" i="1" s="1"/>
  <c r="C131" i="1"/>
  <c r="C130" i="1"/>
  <c r="C129" i="1"/>
  <c r="H128" i="1"/>
  <c r="G128" i="1"/>
  <c r="D128" i="1"/>
  <c r="C128" i="1"/>
  <c r="H127" i="1"/>
  <c r="G127" i="1"/>
  <c r="D127" i="1"/>
  <c r="C127" i="1"/>
  <c r="H126" i="1"/>
  <c r="D126" i="1"/>
  <c r="G126" i="1" s="1"/>
  <c r="C126" i="1"/>
  <c r="D125" i="1"/>
  <c r="H125" i="1" s="1"/>
  <c r="C125" i="1"/>
  <c r="D124" i="1"/>
  <c r="H124" i="1" s="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8" i="1" l="1"/>
  <c r="G129" i="1"/>
  <c r="H129" i="1"/>
  <c r="G131" i="1"/>
  <c r="D130" i="1"/>
  <c r="E300" i="9"/>
  <c r="B300" i="9" s="1"/>
  <c r="E625" i="4"/>
  <c r="D619" i="1" s="1"/>
  <c r="G619" i="1" s="1"/>
  <c r="G626" i="1"/>
  <c r="H626" i="1"/>
  <c r="G632" i="1"/>
  <c r="H1264" i="1"/>
  <c r="H1240" i="1"/>
  <c r="E282" i="9"/>
  <c r="B282" i="9" s="1"/>
  <c r="F239" i="5"/>
  <c r="H1154" i="1"/>
  <c r="F177" i="5"/>
  <c r="H1155" i="1"/>
  <c r="H1324" i="1"/>
  <c r="G647" i="1"/>
  <c r="B275" i="9"/>
  <c r="G1006" i="1"/>
  <c r="H645" i="1"/>
  <c r="G641" i="1"/>
  <c r="F644" i="4"/>
  <c r="C638" i="1"/>
  <c r="G1579" i="1"/>
  <c r="H1530" i="1"/>
  <c r="H1510" i="1"/>
  <c r="H1501" i="1"/>
  <c r="D6" i="8"/>
  <c r="D42" i="8" s="1"/>
  <c r="E68" i="5"/>
  <c r="F146" i="5"/>
  <c r="E287" i="9"/>
  <c r="E295" i="9"/>
  <c r="E32" i="9"/>
  <c r="B32" i="9" s="1"/>
  <c r="F217" i="9"/>
  <c r="B217" i="9" s="1"/>
  <c r="E299" i="9"/>
  <c r="B299" i="9" s="1"/>
  <c r="E27" i="9"/>
  <c r="B27" i="9" s="1"/>
  <c r="E286" i="9"/>
  <c r="H1455" i="1"/>
  <c r="I1455" i="1" s="1"/>
  <c r="F28" i="6"/>
  <c r="G1324" i="1"/>
  <c r="G1266" i="1"/>
  <c r="E290" i="9"/>
  <c r="B290" i="9" s="1"/>
  <c r="E281" i="9"/>
  <c r="B281" i="9" s="1"/>
  <c r="E238" i="5"/>
  <c r="D1215" i="1" s="1"/>
  <c r="G1156" i="1"/>
  <c r="G1154" i="1"/>
  <c r="G1155" i="1"/>
  <c r="H1032" i="1"/>
  <c r="G1000" i="1"/>
  <c r="H997" i="1"/>
  <c r="G999" i="1"/>
  <c r="G997" i="1"/>
  <c r="H999" i="1"/>
  <c r="E12" i="5"/>
  <c r="D990" i="1" s="1"/>
  <c r="F19" i="5"/>
  <c r="G719" i="1"/>
  <c r="G713" i="1"/>
  <c r="G711" i="1"/>
  <c r="G669" i="1"/>
  <c r="G659" i="1"/>
  <c r="G655" i="1"/>
  <c r="H644" i="1"/>
  <c r="G642" i="1"/>
  <c r="G645" i="1"/>
  <c r="F652" i="4"/>
  <c r="H367" i="1"/>
  <c r="G364" i="1"/>
  <c r="G366" i="1"/>
  <c r="G291" i="1"/>
  <c r="G290" i="1"/>
  <c r="G413" i="1"/>
  <c r="G288" i="1"/>
  <c r="H207" i="1"/>
  <c r="H187" i="1"/>
  <c r="G184" i="1"/>
  <c r="G186" i="1"/>
  <c r="F188" i="4"/>
  <c r="G182" i="1"/>
  <c r="E45" i="9"/>
  <c r="H173" i="1"/>
  <c r="E44" i="9"/>
  <c r="B44" i="9" s="1"/>
  <c r="G176" i="1"/>
  <c r="G175" i="1"/>
  <c r="E163" i="4"/>
  <c r="D159" i="1" s="1"/>
  <c r="G172" i="1"/>
  <c r="G170" i="1"/>
  <c r="G169" i="1"/>
  <c r="G168" i="1"/>
  <c r="G167" i="1"/>
  <c r="G165" i="1"/>
  <c r="F169" i="4"/>
  <c r="G162" i="1"/>
  <c r="E41" i="9"/>
  <c r="B41" i="9" s="1"/>
  <c r="H157" i="1"/>
  <c r="G155" i="1"/>
  <c r="E152" i="4"/>
  <c r="D148" i="1" s="1"/>
  <c r="F159" i="4"/>
  <c r="H154" i="1"/>
  <c r="E40" i="9"/>
  <c r="B40" i="9" s="1"/>
  <c r="F133" i="4"/>
  <c r="G124" i="1"/>
  <c r="G125" i="1"/>
  <c r="G55" i="1"/>
  <c r="G56" i="1"/>
  <c r="E50" i="4"/>
  <c r="D46" i="1" s="1"/>
  <c r="H1098" i="1"/>
  <c r="G1098" i="1"/>
  <c r="H1100" i="1"/>
  <c r="G1100" i="1"/>
  <c r="H1102" i="1"/>
  <c r="G1102" i="1"/>
  <c r="H1104" i="1"/>
  <c r="G1104" i="1"/>
  <c r="H1106" i="1"/>
  <c r="G1106" i="1"/>
  <c r="H1108" i="1"/>
  <c r="G1108" i="1"/>
  <c r="H1110" i="1"/>
  <c r="G1110" i="1"/>
  <c r="H1185" i="1"/>
  <c r="G1185" i="1"/>
  <c r="H1187" i="1"/>
  <c r="G1187" i="1"/>
  <c r="H1189" i="1"/>
  <c r="G1189" i="1"/>
  <c r="H1191" i="1"/>
  <c r="G1191" i="1"/>
  <c r="H1193" i="1"/>
  <c r="G1193" i="1"/>
  <c r="H1195" i="1"/>
  <c r="G1195" i="1"/>
  <c r="H1197" i="1"/>
  <c r="G1197" i="1"/>
  <c r="H1199" i="1"/>
  <c r="G1199" i="1"/>
  <c r="H1207" i="1"/>
  <c r="G1207" i="1"/>
  <c r="H1249" i="1"/>
  <c r="G1249" i="1"/>
  <c r="H1265" i="1"/>
  <c r="G1265" i="1"/>
  <c r="H1300" i="1"/>
  <c r="G1300" i="1"/>
  <c r="H1323" i="1"/>
  <c r="G1323" i="1"/>
  <c r="H1410" i="1"/>
  <c r="G1410" i="1"/>
  <c r="H1418" i="1"/>
  <c r="G1418" i="1"/>
  <c r="H1426" i="1"/>
  <c r="G1426" i="1"/>
  <c r="H1434" i="1"/>
  <c r="G1434" i="1"/>
  <c r="H1495" i="1"/>
  <c r="G1495" i="1"/>
  <c r="H1511" i="1"/>
  <c r="G1511" i="1"/>
  <c r="H1558" i="1"/>
  <c r="G1558" i="1"/>
  <c r="H1235" i="1"/>
  <c r="G1235" i="1"/>
  <c r="G1050" i="1"/>
  <c r="G1054" i="1"/>
  <c r="G1115" i="1"/>
  <c r="G1119"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17" i="1"/>
  <c r="G1217" i="1"/>
  <c r="H1233" i="1"/>
  <c r="G1233" i="1"/>
  <c r="H1237" i="1"/>
  <c r="G1237" i="1"/>
  <c r="H1253" i="1"/>
  <c r="G1253" i="1"/>
  <c r="H1269" i="1"/>
  <c r="G1269" i="1"/>
  <c r="H1277" i="1"/>
  <c r="G1277" i="1"/>
  <c r="H1285" i="1"/>
  <c r="G1285" i="1"/>
  <c r="H1293" i="1"/>
  <c r="G1293" i="1"/>
  <c r="H1304" i="1"/>
  <c r="G1304" i="1"/>
  <c r="H1312" i="1"/>
  <c r="G1312" i="1"/>
  <c r="H1334" i="1"/>
  <c r="G1334" i="1"/>
  <c r="H1342" i="1"/>
  <c r="G1342" i="1"/>
  <c r="H1349" i="1"/>
  <c r="G1349" i="1"/>
  <c r="H1361" i="1"/>
  <c r="G1361" i="1"/>
  <c r="H1369" i="1"/>
  <c r="G1369" i="1"/>
  <c r="H1377" i="1"/>
  <c r="G1377" i="1"/>
  <c r="H1384" i="1"/>
  <c r="G1384" i="1"/>
  <c r="H1391" i="1"/>
  <c r="G1391" i="1"/>
  <c r="H1399" i="1"/>
  <c r="G1399" i="1"/>
  <c r="H1456" i="1"/>
  <c r="G1456" i="1"/>
  <c r="J1456" i="1"/>
  <c r="H1460" i="1"/>
  <c r="G1460" i="1"/>
  <c r="J1460" i="1"/>
  <c r="H1465" i="1"/>
  <c r="G1465" i="1"/>
  <c r="I1465" i="1" s="1"/>
  <c r="J1465" i="1"/>
  <c r="H1469" i="1"/>
  <c r="G1469" i="1"/>
  <c r="H1471" i="1"/>
  <c r="G1471" i="1"/>
  <c r="J1471" i="1"/>
  <c r="H1475" i="1"/>
  <c r="G1475" i="1"/>
  <c r="H1491" i="1"/>
  <c r="G1491" i="1"/>
  <c r="H1507" i="1"/>
  <c r="G1507" i="1"/>
  <c r="H1554" i="1"/>
  <c r="G1554" i="1"/>
  <c r="F153" i="4"/>
  <c r="D152" i="4"/>
  <c r="G1049" i="1"/>
  <c r="G1053" i="1"/>
  <c r="H1097" i="1"/>
  <c r="G1097" i="1"/>
  <c r="H1099" i="1"/>
  <c r="G1099" i="1"/>
  <c r="H1101" i="1"/>
  <c r="G1101" i="1"/>
  <c r="H1103" i="1"/>
  <c r="G1103" i="1"/>
  <c r="H1105" i="1"/>
  <c r="G1105" i="1"/>
  <c r="H1107" i="1"/>
  <c r="G1107" i="1"/>
  <c r="H1109" i="1"/>
  <c r="G1109" i="1"/>
  <c r="H1111" i="1"/>
  <c r="G1111" i="1"/>
  <c r="G1114" i="1"/>
  <c r="G1118" i="1"/>
  <c r="H1184" i="1"/>
  <c r="G1184" i="1"/>
  <c r="H1186" i="1"/>
  <c r="G1186" i="1"/>
  <c r="H1188" i="1"/>
  <c r="G1188" i="1"/>
  <c r="H1190" i="1"/>
  <c r="G1190" i="1"/>
  <c r="H1192" i="1"/>
  <c r="G1192" i="1"/>
  <c r="H1194" i="1"/>
  <c r="G1194" i="1"/>
  <c r="H1196" i="1"/>
  <c r="G1196" i="1"/>
  <c r="H1198" i="1"/>
  <c r="G1198" i="1"/>
  <c r="H1203" i="1"/>
  <c r="G1203" i="1"/>
  <c r="H1211" i="1"/>
  <c r="G1211" i="1"/>
  <c r="H1225" i="1"/>
  <c r="G1225" i="1"/>
  <c r="H1241" i="1"/>
  <c r="G1241" i="1"/>
  <c r="H1257" i="1"/>
  <c r="G1257" i="1"/>
  <c r="H1297" i="1"/>
  <c r="G1297" i="1"/>
  <c r="H1319" i="1"/>
  <c r="G1319" i="1"/>
  <c r="H1327" i="1"/>
  <c r="G1327" i="1"/>
  <c r="H1403" i="1"/>
  <c r="G1403" i="1"/>
  <c r="H1414" i="1"/>
  <c r="G1414" i="1"/>
  <c r="H1422" i="1"/>
  <c r="G1422" i="1"/>
  <c r="H1430" i="1"/>
  <c r="G1430" i="1"/>
  <c r="H1487" i="1"/>
  <c r="G1487" i="1"/>
  <c r="H1503" i="1"/>
  <c r="G1503" i="1"/>
  <c r="F17" i="4"/>
  <c r="G178" i="9"/>
  <c r="E178" i="9" s="1"/>
  <c r="B178" i="9" s="1"/>
  <c r="F590" i="4"/>
  <c r="C584" i="1"/>
  <c r="F594" i="4"/>
  <c r="D593" i="4"/>
  <c r="C588" i="1"/>
  <c r="G190" i="9"/>
  <c r="E190" i="9" s="1"/>
  <c r="B190" i="9" s="1"/>
  <c r="G989"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221" i="1"/>
  <c r="G1221" i="1"/>
  <c r="H1229" i="1"/>
  <c r="G1229" i="1"/>
  <c r="H1245" i="1"/>
  <c r="G1245" i="1"/>
  <c r="H1261" i="1"/>
  <c r="G1261" i="1"/>
  <c r="H1273" i="1"/>
  <c r="G1273" i="1"/>
  <c r="H1281" i="1"/>
  <c r="G1281" i="1"/>
  <c r="H1289" i="1"/>
  <c r="G1289" i="1"/>
  <c r="H1308" i="1"/>
  <c r="G1308" i="1"/>
  <c r="H1330" i="1"/>
  <c r="G1330" i="1"/>
  <c r="H1338" i="1"/>
  <c r="G1338" i="1"/>
  <c r="H1345" i="1"/>
  <c r="G1345" i="1"/>
  <c r="H1353" i="1"/>
  <c r="G1353" i="1"/>
  <c r="H1357" i="1"/>
  <c r="G1357" i="1"/>
  <c r="H1365" i="1"/>
  <c r="G1365" i="1"/>
  <c r="H1373" i="1"/>
  <c r="G1373" i="1"/>
  <c r="H1381" i="1"/>
  <c r="G1381" i="1"/>
  <c r="H1395" i="1"/>
  <c r="G1395" i="1"/>
  <c r="H1407" i="1"/>
  <c r="G1407" i="1"/>
  <c r="H1458" i="1"/>
  <c r="G1458" i="1"/>
  <c r="J1458" i="1"/>
  <c r="H1463" i="1"/>
  <c r="G1463" i="1"/>
  <c r="I1463" i="1" s="1"/>
  <c r="J1463" i="1"/>
  <c r="H1467" i="1"/>
  <c r="G1467" i="1"/>
  <c r="I1467" i="1" s="1"/>
  <c r="J1467" i="1"/>
  <c r="H1473" i="1"/>
  <c r="G1473" i="1"/>
  <c r="J1473" i="1"/>
  <c r="H1483" i="1"/>
  <c r="G1483" i="1"/>
  <c r="H1499" i="1"/>
  <c r="G1499" i="1"/>
  <c r="H1515" i="1"/>
  <c r="G1515" i="1"/>
  <c r="H1561" i="1"/>
  <c r="G1561" i="1"/>
  <c r="H1565" i="1"/>
  <c r="G1565" i="1"/>
  <c r="E643" i="4"/>
  <c r="D637" i="1" s="1"/>
  <c r="E644" i="4"/>
  <c r="D638" i="1" s="1"/>
  <c r="F416" i="4"/>
  <c r="D411" i="1"/>
  <c r="H309" i="9"/>
  <c r="D1167" i="1"/>
  <c r="F238" i="5"/>
  <c r="C1215" i="1"/>
  <c r="D237" i="5"/>
  <c r="F246" i="5"/>
  <c r="E245" i="5"/>
  <c r="D1222" i="1" s="1"/>
  <c r="D1223" i="1"/>
  <c r="H24" i="3"/>
  <c r="F5" i="6"/>
  <c r="C1299" i="1"/>
  <c r="F22" i="6"/>
  <c r="C1316" i="1"/>
  <c r="I25" i="3"/>
  <c r="D1329" i="1"/>
  <c r="H1355" i="1"/>
  <c r="G1355" i="1"/>
  <c r="F94" i="6"/>
  <c r="C1388" i="1"/>
  <c r="H1446" i="1"/>
  <c r="G1446" i="1"/>
  <c r="H1448" i="1"/>
  <c r="G1448" i="1"/>
  <c r="I1448" i="1" s="1"/>
  <c r="H1450" i="1"/>
  <c r="G1450" i="1"/>
  <c r="H1452" i="1"/>
  <c r="G1452" i="1"/>
  <c r="I1452" i="1" s="1"/>
  <c r="H1562" i="1"/>
  <c r="G1562" i="1"/>
  <c r="F264" i="4"/>
  <c r="D263" i="4"/>
  <c r="E528" i="4"/>
  <c r="F118" i="5"/>
  <c r="C1096" i="1"/>
  <c r="F50" i="6"/>
  <c r="C1344" i="1"/>
  <c r="G1168" i="1"/>
  <c r="G1169" i="1"/>
  <c r="G1170" i="1"/>
  <c r="G1171" i="1"/>
  <c r="G1172" i="1"/>
  <c r="G1173" i="1"/>
  <c r="G1174" i="1"/>
  <c r="G1175" i="1"/>
  <c r="G1176" i="1"/>
  <c r="G1177" i="1"/>
  <c r="G1178" i="1"/>
  <c r="G1179" i="1"/>
  <c r="G1180" i="1"/>
  <c r="G1181" i="1"/>
  <c r="G1182" i="1"/>
  <c r="G1202" i="1"/>
  <c r="G1206" i="1"/>
  <c r="G1210" i="1"/>
  <c r="G1216" i="1"/>
  <c r="G1220" i="1"/>
  <c r="G1224" i="1"/>
  <c r="G1228" i="1"/>
  <c r="G1232" i="1"/>
  <c r="G1236" i="1"/>
  <c r="G1240" i="1"/>
  <c r="G1244" i="1"/>
  <c r="G1248" i="1"/>
  <c r="G1252" i="1"/>
  <c r="G1256" i="1"/>
  <c r="G1260" i="1"/>
  <c r="G1264" i="1"/>
  <c r="G1268" i="1"/>
  <c r="G1272" i="1"/>
  <c r="G1276" i="1"/>
  <c r="G1280" i="1"/>
  <c r="G1284" i="1"/>
  <c r="G1288" i="1"/>
  <c r="G1292" i="1"/>
  <c r="G1296" i="1"/>
  <c r="G1303" i="1"/>
  <c r="G1307" i="1"/>
  <c r="G1311" i="1"/>
  <c r="G1315" i="1"/>
  <c r="G1318" i="1"/>
  <c r="G1322" i="1"/>
  <c r="G1326" i="1"/>
  <c r="G1333" i="1"/>
  <c r="G1337" i="1"/>
  <c r="G1341" i="1"/>
  <c r="G1348" i="1"/>
  <c r="G1352" i="1"/>
  <c r="G1356" i="1"/>
  <c r="G1360" i="1"/>
  <c r="G1364" i="1"/>
  <c r="G1368" i="1"/>
  <c r="G1372" i="1"/>
  <c r="G1376" i="1"/>
  <c r="G1380" i="1"/>
  <c r="G1387" i="1"/>
  <c r="G1390" i="1"/>
  <c r="G1394" i="1"/>
  <c r="G1398" i="1"/>
  <c r="G1402" i="1"/>
  <c r="G1406" i="1"/>
  <c r="G1409" i="1"/>
  <c r="G1413" i="1"/>
  <c r="G1417" i="1"/>
  <c r="G1421" i="1"/>
  <c r="G1425" i="1"/>
  <c r="G1429" i="1"/>
  <c r="G1433" i="1"/>
  <c r="G1440" i="1"/>
  <c r="I1440" i="1" s="1"/>
  <c r="J1440" i="1"/>
  <c r="G1442" i="1"/>
  <c r="I1442" i="1" s="1"/>
  <c r="J1442" i="1"/>
  <c r="G1444" i="1"/>
  <c r="I1444" i="1" s="1"/>
  <c r="J1444" i="1"/>
  <c r="H1470" i="1"/>
  <c r="G1470" i="1"/>
  <c r="H1476" i="1"/>
  <c r="G1476" i="1"/>
  <c r="H1478" i="1"/>
  <c r="G1478" i="1"/>
  <c r="I1478" i="1" s="1"/>
  <c r="H1480" i="1"/>
  <c r="G1484" i="1"/>
  <c r="G1488" i="1"/>
  <c r="G1492" i="1"/>
  <c r="G1496" i="1"/>
  <c r="G1500" i="1"/>
  <c r="G1504" i="1"/>
  <c r="G1508" i="1"/>
  <c r="G1512" i="1"/>
  <c r="G1516" i="1"/>
  <c r="H1519" i="1"/>
  <c r="G1519" i="1"/>
  <c r="H1523" i="1"/>
  <c r="G1523" i="1"/>
  <c r="H1527" i="1"/>
  <c r="G1527" i="1"/>
  <c r="H1531" i="1"/>
  <c r="G1531" i="1"/>
  <c r="H1541" i="1"/>
  <c r="G1541" i="1"/>
  <c r="H1545" i="1"/>
  <c r="G1545" i="1"/>
  <c r="F125" i="4"/>
  <c r="D124" i="4"/>
  <c r="G186" i="9"/>
  <c r="E186" i="9" s="1"/>
  <c r="B186" i="9" s="1"/>
  <c r="F134" i="4"/>
  <c r="F52" i="5"/>
  <c r="C1030" i="1"/>
  <c r="G309" i="9"/>
  <c r="F190" i="5"/>
  <c r="C1167" i="1"/>
  <c r="E237" i="5"/>
  <c r="D6" i="7"/>
  <c r="C1438" i="1"/>
  <c r="H30" i="3"/>
  <c r="C1453" i="1"/>
  <c r="C1481" i="1"/>
  <c r="G1213" i="1"/>
  <c r="G1227" i="1"/>
  <c r="G1239" i="1"/>
  <c r="G1243" i="1"/>
  <c r="G1247" i="1"/>
  <c r="G1251" i="1"/>
  <c r="G1255" i="1"/>
  <c r="G1259" i="1"/>
  <c r="G1263" i="1"/>
  <c r="G1267" i="1"/>
  <c r="G1295" i="1"/>
  <c r="G1302" i="1"/>
  <c r="G1386" i="1"/>
  <c r="G1401" i="1"/>
  <c r="G1405" i="1"/>
  <c r="I1447" i="1"/>
  <c r="I1449" i="1"/>
  <c r="I1451" i="1"/>
  <c r="G1480" i="1"/>
  <c r="G1534" i="1"/>
  <c r="G1538" i="1"/>
  <c r="H1542" i="1"/>
  <c r="G1542" i="1"/>
  <c r="G1574" i="1"/>
  <c r="E82" i="4"/>
  <c r="D78" i="1" s="1"/>
  <c r="F83" i="4"/>
  <c r="F421" i="4"/>
  <c r="D420" i="4"/>
  <c r="F460" i="4"/>
  <c r="D459" i="4"/>
  <c r="F8" i="5"/>
  <c r="C986" i="1"/>
  <c r="H307" i="9"/>
  <c r="E307" i="9" s="1"/>
  <c r="B307" i="9" s="1"/>
  <c r="E176" i="5"/>
  <c r="H27" i="3"/>
  <c r="F114" i="6"/>
  <c r="C1408" i="1"/>
  <c r="H1549" i="1"/>
  <c r="G1549" i="1"/>
  <c r="H1569" i="1"/>
  <c r="G1569" i="1"/>
  <c r="H1577" i="1"/>
  <c r="G1577" i="1"/>
  <c r="F45" i="4"/>
  <c r="D44" i="4"/>
  <c r="F82" i="4"/>
  <c r="F197" i="4"/>
  <c r="D196" i="4"/>
  <c r="F245" i="5"/>
  <c r="E141" i="6"/>
  <c r="B258" i="9"/>
  <c r="H1533" i="1"/>
  <c r="G1533" i="1"/>
  <c r="H1537" i="1"/>
  <c r="G1537" i="1"/>
  <c r="G1546" i="1"/>
  <c r="H1553" i="1"/>
  <c r="G1553" i="1"/>
  <c r="H1557" i="1"/>
  <c r="G1557" i="1"/>
  <c r="G1566" i="1"/>
  <c r="H1573" i="1"/>
  <c r="G1573" i="1"/>
  <c r="D163" i="4"/>
  <c r="E196" i="4"/>
  <c r="D192" i="1" s="1"/>
  <c r="D224" i="4"/>
  <c r="E311" i="4"/>
  <c r="E363" i="4"/>
  <c r="D358" i="1" s="1"/>
  <c r="E420" i="4"/>
  <c r="F530" i="4"/>
  <c r="D529" i="4"/>
  <c r="D567" i="4"/>
  <c r="E580" i="4"/>
  <c r="D574" i="1" s="1"/>
  <c r="F70" i="5"/>
  <c r="D69" i="5"/>
  <c r="F207" i="5"/>
  <c r="D206" i="5"/>
  <c r="F36" i="6"/>
  <c r="D35" i="6"/>
  <c r="D89" i="6"/>
  <c r="I36" i="3"/>
  <c r="C1576" i="1"/>
  <c r="G180" i="9"/>
  <c r="E180" i="9" s="1"/>
  <c r="B180" i="9" s="1"/>
  <c r="G188" i="9"/>
  <c r="E188" i="9" s="1"/>
  <c r="B188" i="9" s="1"/>
  <c r="D299" i="4"/>
  <c r="D351" i="4"/>
  <c r="D580" i="4"/>
  <c r="D12" i="5"/>
  <c r="D7" i="5" s="1"/>
  <c r="D78" i="5"/>
  <c r="D134" i="5"/>
  <c r="D49" i="8"/>
  <c r="C1524" i="1" s="1"/>
  <c r="B29" i="9"/>
  <c r="B37" i="9"/>
  <c r="B45" i="9"/>
  <c r="B53" i="9"/>
  <c r="B61" i="9"/>
  <c r="B69" i="9"/>
  <c r="B77" i="9"/>
  <c r="B85" i="9"/>
  <c r="G143" i="9"/>
  <c r="E143" i="9" s="1"/>
  <c r="B143" i="9" s="1"/>
  <c r="B230" i="9"/>
  <c r="B270" i="9"/>
  <c r="D7" i="4"/>
  <c r="D87" i="5"/>
  <c r="F149" i="5"/>
  <c r="D176" i="5"/>
  <c r="E5" i="7"/>
  <c r="B90" i="9"/>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65" i="9"/>
  <c r="E165" i="9" s="1"/>
  <c r="B165" i="9" s="1"/>
  <c r="G164" i="9"/>
  <c r="E164" i="9" s="1"/>
  <c r="B164" i="9" s="1"/>
  <c r="G163" i="9"/>
  <c r="E163" i="9" s="1"/>
  <c r="B163" i="9" s="1"/>
  <c r="G162" i="9"/>
  <c r="E162" i="9" s="1"/>
  <c r="B162" i="9" s="1"/>
  <c r="G161" i="9"/>
  <c r="E161" i="9" s="1"/>
  <c r="B161" i="9" s="1"/>
  <c r="I10" i="9"/>
  <c r="G280" i="9"/>
  <c r="E280" i="9" s="1"/>
  <c r="B280" i="9" s="1"/>
  <c r="B306" i="9"/>
  <c r="B100" i="9"/>
  <c r="B104" i="9"/>
  <c r="B108" i="9"/>
  <c r="B112" i="9"/>
  <c r="B116" i="9"/>
  <c r="B120" i="9"/>
  <c r="B124" i="9"/>
  <c r="B128" i="9"/>
  <c r="B132" i="9"/>
  <c r="B136"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B287" i="9"/>
  <c r="B302" i="9"/>
  <c r="G166" i="9"/>
  <c r="E166" i="9" s="1"/>
  <c r="B166" i="9" s="1"/>
  <c r="G192" i="9"/>
  <c r="E192" i="9" s="1"/>
  <c r="B192" i="9" s="1"/>
  <c r="B221" i="9"/>
  <c r="B225" i="9"/>
  <c r="B229" i="9"/>
  <c r="B233" i="9"/>
  <c r="B237" i="9"/>
  <c r="B241" i="9"/>
  <c r="B245" i="9"/>
  <c r="B249" i="9"/>
  <c r="B253" i="9"/>
  <c r="B257" i="9"/>
  <c r="B261" i="9"/>
  <c r="B265" i="9"/>
  <c r="B269" i="9"/>
  <c r="F215" i="9"/>
  <c r="B215" i="9" s="1"/>
  <c r="F218" i="9"/>
  <c r="B218" i="9" s="1"/>
  <c r="F219" i="9"/>
  <c r="B219" i="9" s="1"/>
  <c r="F222" i="9"/>
  <c r="B222" i="9" s="1"/>
  <c r="F223" i="9"/>
  <c r="B223" i="9" s="1"/>
  <c r="F226" i="9"/>
  <c r="B226" i="9" s="1"/>
  <c r="F227" i="9"/>
  <c r="B227" i="9" s="1"/>
  <c r="F230" i="9"/>
  <c r="F231" i="9"/>
  <c r="B231" i="9" s="1"/>
  <c r="F235" i="9"/>
  <c r="B235" i="9" s="1"/>
  <c r="F238" i="9"/>
  <c r="B238" i="9" s="1"/>
  <c r="F239" i="9"/>
  <c r="B239" i="9" s="1"/>
  <c r="F242" i="9"/>
  <c r="B242" i="9" s="1"/>
  <c r="F243" i="9"/>
  <c r="B243" i="9" s="1"/>
  <c r="F247" i="9"/>
  <c r="B247" i="9" s="1"/>
  <c r="F251" i="9"/>
  <c r="B251" i="9" s="1"/>
  <c r="F254" i="9"/>
  <c r="B254" i="9" s="1"/>
  <c r="F255" i="9"/>
  <c r="B255" i="9" s="1"/>
  <c r="F258" i="9"/>
  <c r="F259" i="9"/>
  <c r="B259" i="9" s="1"/>
  <c r="F262" i="9"/>
  <c r="B262" i="9" s="1"/>
  <c r="F263" i="9"/>
  <c r="B263" i="9" s="1"/>
  <c r="F267" i="9"/>
  <c r="B267" i="9" s="1"/>
  <c r="F270" i="9"/>
  <c r="F271" i="9"/>
  <c r="B271" i="9" s="1"/>
  <c r="B286" i="9"/>
  <c r="E293" i="9"/>
  <c r="B293" i="9" s="1"/>
  <c r="E297" i="9"/>
  <c r="B297" i="9" s="1"/>
  <c r="E301" i="9"/>
  <c r="B301" i="9" s="1"/>
  <c r="E305" i="9"/>
  <c r="B305" i="9" s="1"/>
  <c r="B273" i="9"/>
  <c r="E285" i="9"/>
  <c r="B285" i="9" s="1"/>
  <c r="B291" i="9"/>
  <c r="B295" i="9"/>
  <c r="B303" i="9"/>
  <c r="G130" i="1" l="1"/>
  <c r="H130" i="1"/>
  <c r="H619" i="1"/>
  <c r="D43" i="8"/>
  <c r="K1450" i="9" s="1"/>
  <c r="H19" i="9"/>
  <c r="E19" i="9" s="1"/>
  <c r="B19" i="9" s="1"/>
  <c r="I21" i="3"/>
  <c r="D1046" i="1"/>
  <c r="E7" i="5"/>
  <c r="F7" i="5" s="1"/>
  <c r="F50" i="4"/>
  <c r="H46" i="1"/>
  <c r="G46" i="1"/>
  <c r="C574" i="1"/>
  <c r="F580" i="4"/>
  <c r="H358" i="1"/>
  <c r="G358" i="1"/>
  <c r="F35" i="6"/>
  <c r="H25" i="3"/>
  <c r="C1329" i="1"/>
  <c r="F69" i="5"/>
  <c r="D68" i="5"/>
  <c r="D6" i="5" s="1"/>
  <c r="C1047" i="1"/>
  <c r="I28" i="3"/>
  <c r="D1435" i="1"/>
  <c r="F420" i="4"/>
  <c r="C414" i="1"/>
  <c r="H1481" i="1"/>
  <c r="G1481" i="1"/>
  <c r="F124" i="4"/>
  <c r="C120" i="1"/>
  <c r="E636" i="4"/>
  <c r="D630" i="1" s="1"/>
  <c r="D522" i="1"/>
  <c r="H584" i="1"/>
  <c r="G584" i="1"/>
  <c r="F163" i="4"/>
  <c r="C159" i="1"/>
  <c r="F196" i="4"/>
  <c r="C192" i="1"/>
  <c r="C1112" i="1"/>
  <c r="F134" i="5"/>
  <c r="D350" i="4"/>
  <c r="F351" i="4"/>
  <c r="C346" i="1"/>
  <c r="F529" i="4"/>
  <c r="D528" i="4"/>
  <c r="C523" i="1"/>
  <c r="H20" i="3"/>
  <c r="C985" i="1"/>
  <c r="H1167" i="1"/>
  <c r="G1167" i="1"/>
  <c r="D141" i="6"/>
  <c r="F87" i="5"/>
  <c r="C1065" i="1"/>
  <c r="C1056" i="1"/>
  <c r="F78" i="5"/>
  <c r="D298" i="4"/>
  <c r="F299" i="4"/>
  <c r="C294" i="1"/>
  <c r="G1576" i="1"/>
  <c r="H1576" i="1"/>
  <c r="F224" i="4"/>
  <c r="C220" i="1"/>
  <c r="I22" i="3"/>
  <c r="E175" i="5"/>
  <c r="D1152" i="1" s="1"/>
  <c r="D1153" i="1"/>
  <c r="I34" i="3"/>
  <c r="C1517" i="1"/>
  <c r="H1438" i="1"/>
  <c r="G1438" i="1"/>
  <c r="F363" i="4"/>
  <c r="F263" i="4"/>
  <c r="C259" i="1"/>
  <c r="H1388" i="1"/>
  <c r="G1388" i="1"/>
  <c r="H1299" i="1"/>
  <c r="G1299" i="1"/>
  <c r="G317" i="9"/>
  <c r="E317" i="9" s="1"/>
  <c r="F237" i="5"/>
  <c r="H23" i="3"/>
  <c r="C1214" i="1"/>
  <c r="H637" i="1"/>
  <c r="G637" i="1"/>
  <c r="G588" i="1"/>
  <c r="H588" i="1"/>
  <c r="F643" i="4"/>
  <c r="H22" i="3"/>
  <c r="F176" i="5"/>
  <c r="C1153" i="1"/>
  <c r="D175" i="5"/>
  <c r="F89" i="6"/>
  <c r="C1383" i="1"/>
  <c r="F567" i="4"/>
  <c r="C561" i="1"/>
  <c r="I35" i="3"/>
  <c r="C1518" i="1"/>
  <c r="H11" i="3" s="1"/>
  <c r="D306" i="1"/>
  <c r="E298" i="4"/>
  <c r="H1344" i="1"/>
  <c r="G1344" i="1"/>
  <c r="H638" i="1"/>
  <c r="G638" i="1"/>
  <c r="I29" i="3"/>
  <c r="D1436" i="1"/>
  <c r="D6" i="4"/>
  <c r="C3" i="1"/>
  <c r="F7" i="4"/>
  <c r="H1524" i="1"/>
  <c r="G1524" i="1"/>
  <c r="C990" i="1"/>
  <c r="F12" i="5"/>
  <c r="G310" i="9"/>
  <c r="E310" i="9" s="1"/>
  <c r="B310" i="9" s="1"/>
  <c r="F206" i="5"/>
  <c r="C1183" i="1"/>
  <c r="E635" i="4"/>
  <c r="D629" i="1" s="1"/>
  <c r="D414" i="1"/>
  <c r="F44" i="4"/>
  <c r="C40" i="1"/>
  <c r="H1408" i="1"/>
  <c r="G1408" i="1"/>
  <c r="F459" i="4"/>
  <c r="C453" i="1"/>
  <c r="G312" i="9"/>
  <c r="E312" i="9" s="1"/>
  <c r="D5" i="7"/>
  <c r="C1437" i="1"/>
  <c r="E309" i="9"/>
  <c r="B309" i="9" s="1"/>
  <c r="H1096" i="1"/>
  <c r="G1096" i="1"/>
  <c r="H1223" i="1"/>
  <c r="G1223" i="1"/>
  <c r="H1215" i="1"/>
  <c r="G1215" i="1"/>
  <c r="G411" i="1"/>
  <c r="H411" i="1"/>
  <c r="E350" i="4"/>
  <c r="I1473" i="1"/>
  <c r="F593" i="4"/>
  <c r="C587" i="1"/>
  <c r="E6" i="4"/>
  <c r="E151" i="4"/>
  <c r="I1456" i="1"/>
  <c r="H986" i="1"/>
  <c r="G986" i="1"/>
  <c r="G78" i="1"/>
  <c r="H78" i="1"/>
  <c r="H1453" i="1"/>
  <c r="G1453" i="1"/>
  <c r="I23" i="3"/>
  <c r="D1214" i="1"/>
  <c r="G1030" i="1"/>
  <c r="H1030" i="1"/>
  <c r="I1476" i="1"/>
  <c r="I1450" i="1"/>
  <c r="I1446" i="1"/>
  <c r="H1316" i="1"/>
  <c r="G1316" i="1"/>
  <c r="H1222" i="1"/>
  <c r="G1222" i="1"/>
  <c r="I1458" i="1"/>
  <c r="H21" i="9"/>
  <c r="G21" i="9"/>
  <c r="D151" i="4"/>
  <c r="F152" i="4"/>
  <c r="C148" i="1"/>
  <c r="I1471" i="1"/>
  <c r="I1460" i="1"/>
  <c r="G313" i="9" l="1"/>
  <c r="E313" i="9" s="1"/>
  <c r="B313" i="9" s="1"/>
  <c r="D985" i="1"/>
  <c r="G985" i="1" s="1"/>
  <c r="I20" i="3"/>
  <c r="E6" i="5"/>
  <c r="F6" i="5" s="1"/>
  <c r="E21" i="9"/>
  <c r="B21" i="9" s="1"/>
  <c r="N3" i="9"/>
  <c r="H1383" i="1"/>
  <c r="G1383" i="1"/>
  <c r="D636" i="4"/>
  <c r="F528" i="4"/>
  <c r="C522" i="1"/>
  <c r="D408" i="4"/>
  <c r="F350" i="4"/>
  <c r="C345" i="1"/>
  <c r="D635" i="4"/>
  <c r="H1047" i="1"/>
  <c r="G1047" i="1"/>
  <c r="H148" i="1"/>
  <c r="G148" i="1"/>
  <c r="I17" i="3"/>
  <c r="E289" i="4"/>
  <c r="E290" i="4" s="1"/>
  <c r="D286" i="1" s="1"/>
  <c r="D147" i="1"/>
  <c r="G315" i="9"/>
  <c r="E315" i="9" s="1"/>
  <c r="H29" i="3"/>
  <c r="C1436" i="1"/>
  <c r="G1517" i="1"/>
  <c r="H1517" i="1"/>
  <c r="G1065" i="1"/>
  <c r="H1065" i="1"/>
  <c r="G278" i="9"/>
  <c r="C984" i="1"/>
  <c r="H159" i="1"/>
  <c r="G159" i="1"/>
  <c r="H21" i="3"/>
  <c r="C1046" i="1"/>
  <c r="F68" i="5"/>
  <c r="H574" i="1"/>
  <c r="G574" i="1"/>
  <c r="H220" i="1"/>
  <c r="G220" i="1"/>
  <c r="H1056" i="1"/>
  <c r="G1056" i="1"/>
  <c r="I16" i="3"/>
  <c r="E412" i="4"/>
  <c r="D2" i="1"/>
  <c r="E408" i="4"/>
  <c r="D403" i="1" s="1"/>
  <c r="D345" i="1"/>
  <c r="B312" i="9"/>
  <c r="H1183" i="1"/>
  <c r="G1183" i="1"/>
  <c r="H990" i="1"/>
  <c r="G990" i="1"/>
  <c r="G3" i="1"/>
  <c r="H3" i="1"/>
  <c r="E407" i="4"/>
  <c r="D402" i="1" s="1"/>
  <c r="D293" i="1"/>
  <c r="H561" i="1"/>
  <c r="G561" i="1"/>
  <c r="F175" i="5"/>
  <c r="C1152" i="1"/>
  <c r="E316" i="9"/>
  <c r="B317" i="9"/>
  <c r="D407" i="4"/>
  <c r="F298" i="4"/>
  <c r="C293" i="1"/>
  <c r="H346" i="1"/>
  <c r="G346" i="1"/>
  <c r="H1112" i="1"/>
  <c r="G1112" i="1"/>
  <c r="H1437" i="1"/>
  <c r="G1437" i="1"/>
  <c r="G1518" i="1"/>
  <c r="H1518" i="1"/>
  <c r="H259" i="1"/>
  <c r="G259" i="1"/>
  <c r="H294" i="1"/>
  <c r="G294" i="1"/>
  <c r="H17" i="3"/>
  <c r="D289" i="4"/>
  <c r="F151" i="4"/>
  <c r="C147" i="1"/>
  <c r="H587" i="1"/>
  <c r="G587" i="1"/>
  <c r="G453" i="1"/>
  <c r="H453" i="1"/>
  <c r="G40" i="1"/>
  <c r="H40" i="1"/>
  <c r="D412" i="4"/>
  <c r="F6" i="4"/>
  <c r="H16" i="3"/>
  <c r="D290" i="4"/>
  <c r="C2" i="1"/>
  <c r="H306" i="1"/>
  <c r="G306" i="1"/>
  <c r="G1153" i="1"/>
  <c r="H1153" i="1"/>
  <c r="H1214" i="1"/>
  <c r="G1214" i="1"/>
  <c r="F141" i="6"/>
  <c r="H28" i="3"/>
  <c r="C1435" i="1"/>
  <c r="H985" i="1"/>
  <c r="G523" i="1"/>
  <c r="H523" i="1"/>
  <c r="H192" i="1"/>
  <c r="G192" i="1"/>
  <c r="G120" i="1"/>
  <c r="H120" i="1"/>
  <c r="H414" i="1"/>
  <c r="G414" i="1"/>
  <c r="H1329" i="1"/>
  <c r="G1329" i="1"/>
  <c r="E311" i="9" l="1"/>
  <c r="I11" i="3" s="1"/>
  <c r="D984" i="1"/>
  <c r="H278" i="9"/>
  <c r="E278" i="9" s="1"/>
  <c r="G284" i="9"/>
  <c r="E284" i="9" s="1"/>
  <c r="B284" i="9" s="1"/>
  <c r="F408" i="4"/>
  <c r="C403" i="1"/>
  <c r="H147" i="1"/>
  <c r="G147" i="1"/>
  <c r="C402" i="1"/>
  <c r="F407" i="4"/>
  <c r="E639" i="4"/>
  <c r="D407" i="1"/>
  <c r="B315" i="9"/>
  <c r="E314" i="9"/>
  <c r="I10" i="3" s="1"/>
  <c r="F635" i="4"/>
  <c r="C629" i="1"/>
  <c r="H522" i="1"/>
  <c r="G522" i="1"/>
  <c r="H1152" i="1"/>
  <c r="G1152" i="1"/>
  <c r="H8" i="3"/>
  <c r="G984" i="1"/>
  <c r="H984" i="1"/>
  <c r="H1435" i="1"/>
  <c r="G1435" i="1"/>
  <c r="H9" i="3"/>
  <c r="H345" i="1"/>
  <c r="G345" i="1"/>
  <c r="F290" i="4"/>
  <c r="C286" i="1"/>
  <c r="H2" i="1"/>
  <c r="G2" i="1"/>
  <c r="D639" i="4"/>
  <c r="D414" i="4"/>
  <c r="F412" i="4"/>
  <c r="C407" i="1"/>
  <c r="D291" i="4"/>
  <c r="F289" i="4"/>
  <c r="D413" i="4"/>
  <c r="C285" i="1"/>
  <c r="G293" i="1"/>
  <c r="H293" i="1"/>
  <c r="H1046" i="1"/>
  <c r="G1046" i="1"/>
  <c r="H1436" i="1"/>
  <c r="G1436" i="1"/>
  <c r="E413" i="4"/>
  <c r="E414" i="4" s="1"/>
  <c r="D409" i="1" s="1"/>
  <c r="E291" i="4"/>
  <c r="D287" i="1" s="1"/>
  <c r="D285" i="1"/>
  <c r="F636" i="4"/>
  <c r="C630" i="1"/>
  <c r="F291" i="4" l="1"/>
  <c r="C287" i="1"/>
  <c r="D641" i="4"/>
  <c r="F639" i="4"/>
  <c r="C633" i="1"/>
  <c r="G286" i="1"/>
  <c r="H286" i="1"/>
  <c r="K3" i="9"/>
  <c r="I9" i="3"/>
  <c r="G285" i="1"/>
  <c r="H285" i="1"/>
  <c r="H407" i="1"/>
  <c r="G407" i="1"/>
  <c r="D633" i="1"/>
  <c r="G630" i="1"/>
  <c r="H630" i="1"/>
  <c r="E640" i="4"/>
  <c r="E415" i="4"/>
  <c r="D410" i="1" s="1"/>
  <c r="D408" i="1"/>
  <c r="D415" i="4"/>
  <c r="D640" i="4"/>
  <c r="F413" i="4"/>
  <c r="C408" i="1"/>
  <c r="H629" i="1"/>
  <c r="G629" i="1"/>
  <c r="E277" i="9"/>
  <c r="I8" i="3" s="1"/>
  <c r="B278" i="9"/>
  <c r="H403" i="1"/>
  <c r="G403" i="1"/>
  <c r="M3" i="9"/>
  <c r="F414" i="4"/>
  <c r="C409" i="1"/>
  <c r="H402" i="1"/>
  <c r="G402" i="1"/>
  <c r="E642" i="4" l="1"/>
  <c r="D634" i="1"/>
  <c r="D642" i="4"/>
  <c r="D645" i="4" s="1"/>
  <c r="F640" i="4"/>
  <c r="C634" i="1"/>
  <c r="E641" i="4"/>
  <c r="F415" i="4"/>
  <c r="C410" i="1"/>
  <c r="H633" i="1"/>
  <c r="G633" i="1"/>
  <c r="G287" i="1"/>
  <c r="H287" i="1"/>
  <c r="F641" i="4"/>
  <c r="C635" i="1"/>
  <c r="H409" i="1"/>
  <c r="G409" i="1"/>
  <c r="H408" i="1"/>
  <c r="G408" i="1"/>
  <c r="H18" i="3" l="1"/>
  <c r="C639" i="1"/>
  <c r="G634" i="1"/>
  <c r="H634" i="1"/>
  <c r="D646" i="4"/>
  <c r="F642" i="4"/>
  <c r="C636" i="1"/>
  <c r="E645" i="4"/>
  <c r="F645" i="4" s="1"/>
  <c r="D635" i="1"/>
  <c r="H635" i="1" s="1"/>
  <c r="H410" i="1"/>
  <c r="G410" i="1"/>
  <c r="E646" i="4"/>
  <c r="D636" i="1"/>
  <c r="G276" i="9" l="1"/>
  <c r="E276" i="9" s="1"/>
  <c r="B276" i="9" s="1"/>
  <c r="G636" i="1"/>
  <c r="H636" i="1"/>
  <c r="G635" i="1"/>
  <c r="I18" i="3"/>
  <c r="D639" i="1"/>
  <c r="I19" i="3"/>
  <c r="D640" i="1"/>
  <c r="H19" i="3"/>
  <c r="F646" i="4"/>
  <c r="C640" i="1"/>
  <c r="H7" i="3" l="1"/>
  <c r="J3" i="9" s="1"/>
  <c r="H639" i="1"/>
  <c r="G639" i="1"/>
  <c r="H640" i="1"/>
  <c r="G640" i="1"/>
  <c r="G274" i="9" l="1"/>
  <c r="M272" i="9"/>
  <c r="H274" i="9"/>
  <c r="L272" i="9"/>
  <c r="G18" i="9"/>
  <c r="H18" i="9"/>
  <c r="J12" i="9"/>
  <c r="I9" i="9"/>
  <c r="J8" i="9"/>
  <c r="J17" i="9"/>
  <c r="I5" i="9"/>
  <c r="G15" i="9"/>
  <c r="K11" i="9"/>
  <c r="M15" i="9"/>
  <c r="G17" i="9"/>
  <c r="H16" i="9"/>
  <c r="I6" i="9"/>
  <c r="K12" i="9"/>
  <c r="K5" i="9"/>
  <c r="J10" i="9"/>
  <c r="J7" i="9"/>
  <c r="I12" i="9"/>
  <c r="K8" i="9"/>
  <c r="J13" i="9"/>
  <c r="J6" i="9"/>
  <c r="I11" i="9"/>
  <c r="I8" i="9"/>
  <c r="I17" i="9"/>
  <c r="J9" i="9"/>
  <c r="I13" i="9"/>
  <c r="K9" i="9"/>
  <c r="K6" i="9"/>
  <c r="J11" i="9"/>
  <c r="H17" i="9"/>
  <c r="L16" i="9"/>
  <c r="K7" i="9"/>
  <c r="H15" i="9"/>
  <c r="I7" i="9"/>
  <c r="K13" i="9"/>
  <c r="M16" i="9"/>
  <c r="K10" i="9"/>
  <c r="G16" i="9"/>
  <c r="L15" i="9"/>
  <c r="J5" i="9"/>
  <c r="E10" i="9" l="1"/>
  <c r="B10" i="9" s="1"/>
  <c r="E9" i="9"/>
  <c r="B9" i="9" s="1"/>
  <c r="E15" i="9"/>
  <c r="F272" i="9"/>
  <c r="B272" i="9" s="1"/>
  <c r="E11" i="9"/>
  <c r="B11" i="9" s="1"/>
  <c r="E8" i="9"/>
  <c r="B8" i="9" s="1"/>
  <c r="E12" i="9"/>
  <c r="B12" i="9" s="1"/>
  <c r="F15" i="9"/>
  <c r="F16" i="9"/>
  <c r="E17" i="9"/>
  <c r="B17" i="9" s="1"/>
  <c r="E5" i="9"/>
  <c r="E16" i="9"/>
  <c r="E7" i="9"/>
  <c r="B7" i="9" s="1"/>
  <c r="E13" i="9"/>
  <c r="B13" i="9" s="1"/>
  <c r="E6" i="9"/>
  <c r="B6" i="9" s="1"/>
  <c r="E18" i="9"/>
  <c r="B18" i="9" s="1"/>
  <c r="E274" i="9"/>
  <c r="B16" i="9" l="1"/>
  <c r="B15" i="9"/>
  <c r="F20" i="9"/>
  <c r="F14" i="9"/>
  <c r="E14" i="9"/>
  <c r="B5" i="9"/>
  <c r="E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<sst xmlns="http://schemas.openxmlformats.org/spreadsheetml/2006/main" count="4369" uniqueCount="3421">
  <si>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</si>
  <si>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</si>
  <si>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</si>
  <si>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</si>
  <si>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</si>
  <si>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</si>
  <si>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</si>
  <si>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</si>
  <si>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</si>
  <si>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</si>
  <si>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</si>
  <si>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</si>
  <si>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</si>
  <si>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</si>
  <si>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</si>
  <si>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</si>
  <si>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</si>
  <si>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</si>
  <si>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</si>
  <si>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</si>
  <si>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</si>
  <si>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</si>
  <si>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</si>
  <si>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</si>
  <si>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</si>
  <si>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</si>
  <si>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</si>
  <si>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</si>
  <si>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</si>
  <si>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</si>
  <si>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</si>
  <si>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</si>
  <si>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</si>
  <si>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</si>
  <si>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</si>
  <si>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</si>
  <si>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</si>
  <si>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</si>
  <si>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</si>
  <si>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</si>
  <si>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</si>
  <si>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</si>
  <si>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</si>
  <si>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</si>
  <si>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</si>
  <si>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</si>
  <si>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</si>
  <si>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</si>
  <si>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</si>
  <si>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50660 - JAVNA VATROGASNA POSTROJBA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</si>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</sst>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279865.99</v>
      </c>
      <c r="D2" s="6">
        <f>'PR-RAS'!E6</f>
        <v>326320.02</v>
      </c>
      <c r="E2" s="6">
        <v>0</v>
      </c>
      <c r="F2" s="6">
        <v>0</v>
      </c>
      <c r="G2" s="7">
        <f t="shared" ref="G2:G264" si="0">(B2/1000)*(C2*1+D2*2)</f>
        <v>932.50603000000001</v>
      </c>
      <c r="H2" s="7">
        <f t="shared" ref="H2:H264" si="1">ABS(C2-ROUND(C2,0))+ABS(D2-ROUND(D2,0))</f>
        <v>3.0000000027939677E-2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17013.39</v>
      </c>
      <c r="D46" s="1">
        <f>'PR-RAS'!E50</f>
        <v>17598.12</v>
      </c>
      <c r="E46" s="1">
        <v>0</v>
      </c>
      <c r="F46" s="1">
        <v>0</v>
      </c>
      <c r="G46" s="2">
        <f t="shared" si="0"/>
        <v>2349.4333499999998</v>
      </c>
      <c r="H46" s="2">
        <f t="shared" si="1"/>
        <v>0.50999999999839929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4645.3</v>
      </c>
      <c r="D55" s="1">
        <f>'PR-RAS'!E59</f>
        <v>5000</v>
      </c>
      <c r="E55" s="1">
        <v>0</v>
      </c>
      <c r="F55" s="1">
        <v>0</v>
      </c>
      <c r="G55" s="2">
        <f t="shared" si="0"/>
        <v>790.84619999999995</v>
      </c>
      <c r="H55" s="2">
        <f t="shared" si="1"/>
        <v>0.3000000000001819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4645.3</v>
      </c>
      <c r="D56" s="1">
        <f>'PR-RAS'!E60</f>
        <v>1000</v>
      </c>
      <c r="E56" s="1">
        <v>0</v>
      </c>
      <c r="F56" s="1">
        <v>0</v>
      </c>
      <c r="G56" s="2">
        <f t="shared" si="0"/>
        <v>365.49150000000003</v>
      </c>
      <c r="H56" s="2">
        <f t="shared" si="1"/>
        <v>0.3000000000001819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4000</v>
      </c>
      <c r="E57" s="1">
        <v>0</v>
      </c>
      <c r="F57" s="1">
        <v>0</v>
      </c>
      <c r="G57" s="2">
        <f t="shared" si="0"/>
        <v>448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12368.09</v>
      </c>
      <c r="D64" s="1">
        <f>'PR-RAS'!E68</f>
        <v>12598.119999999999</v>
      </c>
      <c r="E64" s="1">
        <v>0</v>
      </c>
      <c r="F64" s="1">
        <v>0</v>
      </c>
      <c r="G64" s="2">
        <f t="shared" si="0"/>
        <v>2366.5527900000002</v>
      </c>
      <c r="H64" s="2">
        <f t="shared" si="1"/>
        <v>0.20999999999912689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7722.79</v>
      </c>
      <c r="D65" s="1">
        <f>'PR-RAS'!E69</f>
        <v>11669.57</v>
      </c>
      <c r="E65" s="1">
        <v>0</v>
      </c>
      <c r="F65" s="1">
        <v>0</v>
      </c>
      <c r="G65" s="2">
        <f t="shared" si="0"/>
        <v>1987.96352</v>
      </c>
      <c r="H65" s="2">
        <f t="shared" si="1"/>
        <v>0.64000000000032742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4645.3</v>
      </c>
      <c r="D66" s="1">
        <f>'PR-RAS'!E70</f>
        <v>928.55</v>
      </c>
      <c r="E66" s="1">
        <v>0</v>
      </c>
      <c r="F66" s="1">
        <v>0</v>
      </c>
      <c r="G66" s="2">
        <f t="shared" si="0"/>
        <v>422.65600000000001</v>
      </c>
      <c r="H66" s="2">
        <f t="shared" si="1"/>
        <v>0.75000000000022737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0.24</v>
      </c>
      <c r="D78" s="1">
        <f>'PR-RAS'!E82</f>
        <v>0</v>
      </c>
      <c r="E78" s="1">
        <v>0</v>
      </c>
      <c r="F78" s="1">
        <v>0</v>
      </c>
      <c r="G78" s="2">
        <f t="shared" si="0"/>
        <v>1.848E-2</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0.24</v>
      </c>
      <c r="D79" s="1">
        <f>'PR-RAS'!E83</f>
        <v>0</v>
      </c>
      <c r="E79" s="1">
        <v>0</v>
      </c>
      <c r="F79" s="1">
        <v>0</v>
      </c>
      <c r="G79" s="2">
        <f t="shared" si="0"/>
        <v>1.8720000000000001E-2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0.24</v>
      </c>
      <c r="D81" s="1">
        <f>'PR-RAS'!E85</f>
        <v>0</v>
      </c>
      <c r="E81" s="1">
        <v>0</v>
      </c>
      <c r="F81" s="1">
        <v>0</v>
      </c>
      <c r="G81" s="2">
        <f t="shared" si="0"/>
        <v>1.9199999999999998E-2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1037.6300000000001</v>
      </c>
      <c r="D120" s="1">
        <f>'PR-RAS'!E124</f>
        <v>8137.03</v>
      </c>
      <c r="E120" s="1">
        <v>0</v>
      </c>
      <c r="F120" s="1">
        <v>0</v>
      </c>
      <c r="G120" s="2">
        <f t="shared" si="0"/>
        <v>2060.0911099999998</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1037.6300000000001</v>
      </c>
      <c r="D121" s="1">
        <f>'PR-RAS'!E125</f>
        <v>3888.62</v>
      </c>
      <c r="E121" s="1">
        <v>0</v>
      </c>
      <c r="F121" s="1">
        <v>0</v>
      </c>
      <c r="G121" s="2">
        <f t="shared" si="0"/>
        <v>1057.7843999999998</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1037.6300000000001</v>
      </c>
      <c r="D123" s="1">
        <f>'PR-RAS'!E127</f>
        <v>3888.62</v>
      </c>
      <c r="E123" s="1">
        <v>0</v>
      </c>
      <c r="F123" s="1">
        <v>0</v>
      </c>
      <c r="G123" s="2">
        <f t="shared" si="0"/>
        <v>1075.4141399999999</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4248.41</v>
      </c>
      <c r="E124" s="1">
        <v>0</v>
      </c>
      <c r="F124" s="1">
        <v>0</v>
      </c>
      <c r="G124" s="2">
        <f t="shared" si="0"/>
        <v>1045.10886</v>
      </c>
      <c r="H124" s="2">
        <f t="shared" si="1"/>
        <v>0.40999999999985448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4048.41</v>
      </c>
      <c r="E126" s="1">
        <v>0</v>
      </c>
      <c r="F126" s="1">
        <v>0</v>
      </c>
      <c r="G126" s="2">
        <f t="shared" si="0"/>
        <v>1012.1025</v>
      </c>
      <c r="H126" s="2">
        <f t="shared" si="1"/>
        <v>0.40999999999985448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261781.55000000002</v>
      </c>
      <c r="D129" s="1">
        <f>'PR-RAS'!E133</f>
        <v>300584.87</v>
      </c>
      <c r="E129" s="1">
        <v>0</v>
      </c>
      <c r="F129" s="1">
        <v>0</v>
      </c>
      <c r="G129" s="2">
        <f t="shared" si="0"/>
        <v>110457.76512000001</v>
      </c>
      <c r="H129" s="2">
        <f t="shared" si="1"/>
        <v>0.57999999998719431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261781.55000000002</v>
      </c>
      <c r="D130" s="1">
        <f>'PR-RAS'!E134</f>
        <v>300584.87</v>
      </c>
      <c r="E130" s="1">
        <v>0</v>
      </c>
      <c r="F130" s="1">
        <v>0</v>
      </c>
      <c r="G130" s="2">
        <f t="shared" si="0"/>
        <v>111320.71641000001</v>
      </c>
      <c r="H130" s="2">
        <f t="shared" si="1"/>
        <v>0.57999999998719431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259176.54</v>
      </c>
      <c r="D131" s="1">
        <f>'PR-RAS'!E135</f>
        <v>284601.21999999997</v>
      </c>
      <c r="E131" s="1">
        <v>0</v>
      </c>
      <c r="F131" s="1">
        <v>0</v>
      </c>
      <c r="G131" s="2">
        <f t="shared" si="0"/>
        <v>107689.2674</v>
      </c>
      <c r="H131" s="2">
        <f t="shared" si="1"/>
        <v>0.67999999996391125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2605.0100000000002</v>
      </c>
      <c r="D132" s="1">
        <f>'PR-RAS'!E136</f>
        <v>15983.65</v>
      </c>
      <c r="E132" s="1">
        <v>0</v>
      </c>
      <c r="F132" s="1">
        <v>0</v>
      </c>
      <c r="G132" s="2">
        <f t="shared" si="0"/>
        <v>4528.9726099999998</v>
      </c>
      <c r="H132" s="2">
        <f t="shared" si="1"/>
        <v>0.36000000000058208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33.18</v>
      </c>
      <c r="D135" s="1">
        <f>'PR-RAS'!E139</f>
        <v>0</v>
      </c>
      <c r="E135" s="1">
        <v>0</v>
      </c>
      <c r="F135" s="1">
        <v>0</v>
      </c>
      <c r="G135" s="2">
        <f t="shared" si="0"/>
        <v>4.4461200000000005</v>
      </c>
      <c r="H135" s="2">
        <f t="shared" si="1"/>
        <v>0.17999999999999972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33.18</v>
      </c>
      <c r="D146" s="1">
        <f>'PR-RAS'!E150</f>
        <v>0</v>
      </c>
      <c r="E146" s="1">
        <v>0</v>
      </c>
      <c r="F146" s="1">
        <v>0</v>
      </c>
      <c r="G146" s="2">
        <f t="shared" si="0"/>
        <v>4.8110999999999997</v>
      </c>
      <c r="H146" s="2">
        <f t="shared" si="1"/>
        <v>0.17999999999999972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278264.65000000002</v>
      </c>
      <c r="D147" s="1">
        <f>'PR-RAS'!E151</f>
        <v>333033.48</v>
      </c>
      <c r="E147" s="1">
        <v>0</v>
      </c>
      <c r="F147" s="1">
        <v>0</v>
      </c>
      <c r="G147" s="2">
        <f t="shared" si="0"/>
        <v>137872.41506</v>
      </c>
      <c r="H147" s="2">
        <f t="shared" si="1"/>
        <v>0.82999999995809048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238916.39</v>
      </c>
      <c r="D148" s="1">
        <f>'PR-RAS'!E152</f>
        <v>289159.46000000002</v>
      </c>
      <c r="E148" s="1">
        <v>0</v>
      </c>
      <c r="F148" s="1">
        <v>0</v>
      </c>
      <c r="G148" s="2">
        <f t="shared" si="0"/>
        <v>120133.59057</v>
      </c>
      <c r="H148" s="2">
        <f t="shared" si="1"/>
        <v>0.8500000000349246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196341.78</v>
      </c>
      <c r="D149" s="1">
        <f>'PR-RAS'!E153</f>
        <v>238179.44</v>
      </c>
      <c r="E149" s="1">
        <v>0</v>
      </c>
      <c r="F149" s="1">
        <v>0</v>
      </c>
      <c r="G149" s="2">
        <f t="shared" si="0"/>
        <v>99559.697679999997</v>
      </c>
      <c r="H149" s="2">
        <f t="shared" si="1"/>
        <v>0.66000000000349246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196341.78</v>
      </c>
      <c r="D150" s="1">
        <f>'PR-RAS'!E154</f>
        <v>238179.44</v>
      </c>
      <c r="E150" s="1">
        <v>0</v>
      </c>
      <c r="F150" s="1">
        <v>0</v>
      </c>
      <c r="G150" s="2">
        <f t="shared" si="0"/>
        <v>100232.39834</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8243.16</v>
      </c>
      <c r="D154" s="1">
        <f>'PR-RAS'!E158</f>
        <v>9335.5400000000009</v>
      </c>
      <c r="E154" s="1">
        <v>0</v>
      </c>
      <c r="F154" s="1">
        <v>0</v>
      </c>
      <c r="G154" s="2">
        <f t="shared" si="0"/>
        <v>4117.8787200000006</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34331.449999999997</v>
      </c>
      <c r="D155" s="1">
        <f>'PR-RAS'!E159</f>
        <v>41644.480000000003</v>
      </c>
      <c r="E155" s="1">
        <v>0</v>
      </c>
      <c r="F155" s="1">
        <v>0</v>
      </c>
      <c r="G155" s="2">
        <f t="shared" si="0"/>
        <v>18113.543140000002</v>
      </c>
      <c r="H155" s="2">
        <f t="shared" si="1"/>
        <v>0.93000000000029104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15393.19</v>
      </c>
      <c r="D156" s="1">
        <f>'PR-RAS'!E160</f>
        <v>17633.400000000001</v>
      </c>
      <c r="E156" s="1">
        <v>0</v>
      </c>
      <c r="F156" s="1">
        <v>0</v>
      </c>
      <c r="G156" s="2">
        <f t="shared" si="0"/>
        <v>7852.2984500000011</v>
      </c>
      <c r="H156" s="2">
        <f t="shared" si="1"/>
        <v>0.59000000000196451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18938.259999999998</v>
      </c>
      <c r="D157" s="1">
        <f>'PR-RAS'!E161</f>
        <v>24011.08</v>
      </c>
      <c r="E157" s="1">
        <v>0</v>
      </c>
      <c r="F157" s="1">
        <v>0</v>
      </c>
      <c r="G157" s="2">
        <f t="shared" si="0"/>
        <v>10445.82552</v>
      </c>
      <c r="H157" s="2">
        <f t="shared" si="1"/>
        <v>0.34000000000014552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39056.640000000007</v>
      </c>
      <c r="D159" s="1">
        <f>'PR-RAS'!E163</f>
        <v>43543.610000000008</v>
      </c>
      <c r="E159" s="1">
        <v>0</v>
      </c>
      <c r="F159" s="1">
        <v>0</v>
      </c>
      <c r="G159" s="2">
        <f t="shared" si="0"/>
        <v>19930.729880000003</v>
      </c>
      <c r="H159" s="2">
        <f t="shared" si="1"/>
        <v>0.74999999998544808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1387.1</v>
      </c>
      <c r="D160" s="1">
        <f>'PR-RAS'!E164</f>
        <v>13619.4</v>
      </c>
      <c r="E160" s="1">
        <v>0</v>
      </c>
      <c r="F160" s="1">
        <v>0</v>
      </c>
      <c r="G160" s="2">
        <f t="shared" si="0"/>
        <v>4551.5180999999993</v>
      </c>
      <c r="H160" s="2">
        <f t="shared" si="1"/>
        <v>0.49999999999954525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603.63</v>
      </c>
      <c r="D161" s="1">
        <f>'PR-RAS'!E165</f>
        <v>0</v>
      </c>
      <c r="E161" s="1">
        <v>0</v>
      </c>
      <c r="F161" s="1">
        <v>0</v>
      </c>
      <c r="G161" s="2">
        <f t="shared" si="0"/>
        <v>96.580799999999996</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567.79999999999995</v>
      </c>
      <c r="D162" s="1">
        <f>'PR-RAS'!E166</f>
        <v>13619.4</v>
      </c>
      <c r="E162" s="1">
        <v>0</v>
      </c>
      <c r="F162" s="1">
        <v>0</v>
      </c>
      <c r="G162" s="2">
        <f t="shared" si="0"/>
        <v>4476.8625999999995</v>
      </c>
      <c r="H162" s="2">
        <f t="shared" si="1"/>
        <v>0.59999999999968168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215.67</v>
      </c>
      <c r="D163" s="1">
        <f>'PR-RAS'!E167</f>
        <v>0</v>
      </c>
      <c r="E163" s="1">
        <v>0</v>
      </c>
      <c r="F163" s="1">
        <v>0</v>
      </c>
      <c r="G163" s="2">
        <f t="shared" si="0"/>
        <v>34.938539999999996</v>
      </c>
      <c r="H163" s="2">
        <f t="shared" si="1"/>
        <v>0.33000000000001251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25620.050000000003</v>
      </c>
      <c r="D165" s="1">
        <f>'PR-RAS'!E169</f>
        <v>17281.370000000003</v>
      </c>
      <c r="E165" s="1">
        <v>0</v>
      </c>
      <c r="F165" s="1">
        <v>0</v>
      </c>
      <c r="G165" s="2">
        <f t="shared" si="0"/>
        <v>9869.9775600000012</v>
      </c>
      <c r="H165" s="2">
        <f t="shared" si="1"/>
        <v>0.42000000000552973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556.34</v>
      </c>
      <c r="D166" s="1">
        <f>'PR-RAS'!E170</f>
        <v>1118.27</v>
      </c>
      <c r="E166" s="1">
        <v>0</v>
      </c>
      <c r="F166" s="1">
        <v>0</v>
      </c>
      <c r="G166" s="2">
        <f t="shared" si="0"/>
        <v>460.82520000000005</v>
      </c>
      <c r="H166" s="2">
        <f t="shared" si="1"/>
        <v>0.61000000000001364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131.51</v>
      </c>
      <c r="E167" s="1">
        <v>0</v>
      </c>
      <c r="F167" s="1">
        <v>0</v>
      </c>
      <c r="G167" s="2">
        <f t="shared" si="0"/>
        <v>43.661319999999996</v>
      </c>
      <c r="H167" s="2">
        <f t="shared" si="1"/>
        <v>0.49000000000000909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1924.77</v>
      </c>
      <c r="D168" s="1">
        <f>'PR-RAS'!E172</f>
        <v>1938.07</v>
      </c>
      <c r="E168" s="1">
        <v>0</v>
      </c>
      <c r="F168" s="1">
        <v>0</v>
      </c>
      <c r="G168" s="2">
        <f t="shared" si="0"/>
        <v>968.75197000000003</v>
      </c>
      <c r="H168" s="2">
        <f t="shared" si="1"/>
        <v>0.29999999999995453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904.68</v>
      </c>
      <c r="D169" s="1">
        <f>'PR-RAS'!E173</f>
        <v>1430.08</v>
      </c>
      <c r="E169" s="1">
        <v>0</v>
      </c>
      <c r="F169" s="1">
        <v>0</v>
      </c>
      <c r="G169" s="2">
        <f t="shared" si="0"/>
        <v>632.49311999999998</v>
      </c>
      <c r="H169" s="2">
        <f t="shared" si="1"/>
        <v>0.39999999999997726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2040.88</v>
      </c>
      <c r="D170" s="1">
        <f>'PR-RAS'!E174</f>
        <v>2146.6799999999998</v>
      </c>
      <c r="E170" s="1">
        <v>0</v>
      </c>
      <c r="F170" s="1">
        <v>0</v>
      </c>
      <c r="G170" s="2">
        <f t="shared" si="0"/>
        <v>1070.4865600000001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20193.38</v>
      </c>
      <c r="D172" s="1">
        <f>'PR-RAS'!E176</f>
        <v>10516.76</v>
      </c>
      <c r="E172" s="1">
        <v>0</v>
      </c>
      <c r="F172" s="1">
        <v>0</v>
      </c>
      <c r="G172" s="2">
        <f t="shared" si="0"/>
        <v>7049.7999000000009</v>
      </c>
      <c r="H172" s="2">
        <f t="shared" si="1"/>
        <v>0.62000000000080036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10513.759999999998</v>
      </c>
      <c r="D173" s="1">
        <f>'PR-RAS'!E177</f>
        <v>11101.69</v>
      </c>
      <c r="E173" s="1">
        <v>0</v>
      </c>
      <c r="F173" s="1">
        <v>0</v>
      </c>
      <c r="G173" s="2">
        <f t="shared" si="0"/>
        <v>5627.3480799999998</v>
      </c>
      <c r="H173" s="2">
        <f t="shared" si="1"/>
        <v>0.55000000000109139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1175.6199999999999</v>
      </c>
      <c r="D174" s="1">
        <f>'PR-RAS'!E178</f>
        <v>1053.81</v>
      </c>
      <c r="E174" s="1">
        <v>0</v>
      </c>
      <c r="F174" s="1">
        <v>0</v>
      </c>
      <c r="G174" s="2">
        <f t="shared" si="0"/>
        <v>568.00051999999994</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1867.86</v>
      </c>
      <c r="D175" s="1">
        <f>'PR-RAS'!E179</f>
        <v>1939.13</v>
      </c>
      <c r="E175" s="1">
        <v>0</v>
      </c>
      <c r="F175" s="1">
        <v>0</v>
      </c>
      <c r="G175" s="2">
        <f t="shared" si="0"/>
        <v>999.82487999999989</v>
      </c>
      <c r="H175" s="2">
        <f t="shared" si="1"/>
        <v>0.27000000000020918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394.24</v>
      </c>
      <c r="D176" s="1">
        <f>'PR-RAS'!E180</f>
        <v>531.42999999999995</v>
      </c>
      <c r="E176" s="1">
        <v>0</v>
      </c>
      <c r="F176" s="1">
        <v>0</v>
      </c>
      <c r="G176" s="2">
        <f t="shared" si="0"/>
        <v>254.99249999999998</v>
      </c>
      <c r="H176" s="2">
        <f t="shared" si="1"/>
        <v>0.66999999999995907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308.58</v>
      </c>
      <c r="D179" s="1">
        <f>'PR-RAS'!E183</f>
        <v>143.55000000000001</v>
      </c>
      <c r="E179" s="1">
        <v>0</v>
      </c>
      <c r="F179" s="1">
        <v>0</v>
      </c>
      <c r="G179" s="2">
        <f t="shared" si="0"/>
        <v>106.03104</v>
      </c>
      <c r="H179" s="2">
        <f t="shared" si="1"/>
        <v>0.87000000000000455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6470.24</v>
      </c>
      <c r="D180" s="1">
        <f>'PR-RAS'!E184</f>
        <v>7035.98</v>
      </c>
      <c r="E180" s="1">
        <v>0</v>
      </c>
      <c r="F180" s="1">
        <v>0</v>
      </c>
      <c r="G180" s="2">
        <f t="shared" si="0"/>
        <v>3677.0537999999992</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297.22000000000003</v>
      </c>
      <c r="D181" s="1">
        <f>'PR-RAS'!E185</f>
        <v>274.79000000000002</v>
      </c>
      <c r="E181" s="1">
        <v>0</v>
      </c>
      <c r="F181" s="1">
        <v>0</v>
      </c>
      <c r="G181" s="2">
        <f t="shared" si="0"/>
        <v>152.42400000000001</v>
      </c>
      <c r="H181" s="2">
        <f t="shared" si="1"/>
        <v>0.43000000000000682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123</v>
      </c>
      <c r="E182" s="1">
        <v>0</v>
      </c>
      <c r="F182" s="1">
        <v>0</v>
      </c>
      <c r="G182" s="2">
        <f t="shared" si="0"/>
        <v>44.525999999999996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1535.73</v>
      </c>
      <c r="D184" s="1">
        <f>'PR-RAS'!E188</f>
        <v>1541.15</v>
      </c>
      <c r="E184" s="1">
        <v>0</v>
      </c>
      <c r="F184" s="1">
        <v>0</v>
      </c>
      <c r="G184" s="2">
        <f t="shared" si="0"/>
        <v>845.09949000000006</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1493.94</v>
      </c>
      <c r="D186" s="1">
        <f>'PR-RAS'!E190</f>
        <v>1359.13</v>
      </c>
      <c r="E186" s="1">
        <v>0</v>
      </c>
      <c r="F186" s="1">
        <v>0</v>
      </c>
      <c r="G186" s="2">
        <f t="shared" si="0"/>
        <v>779.25700000000018</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41.79</v>
      </c>
      <c r="D187" s="1">
        <f>'PR-RAS'!E191</f>
        <v>129.56</v>
      </c>
      <c r="E187" s="1">
        <v>0</v>
      </c>
      <c r="F187" s="1">
        <v>0</v>
      </c>
      <c r="G187" s="2">
        <f t="shared" si="0"/>
        <v>55.969260000000006</v>
      </c>
      <c r="H187" s="2">
        <f t="shared" si="1"/>
        <v>0.64999999999999858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52.46</v>
      </c>
      <c r="E189" s="1">
        <v>0</v>
      </c>
      <c r="F189" s="1">
        <v>0</v>
      </c>
      <c r="G189" s="2">
        <f t="shared" si="0"/>
        <v>19.724959999999999</v>
      </c>
      <c r="H189" s="2">
        <f t="shared" si="1"/>
        <v>0.46000000000000085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291.62</v>
      </c>
      <c r="D192" s="1">
        <f>'PR-RAS'!E196</f>
        <v>330.41</v>
      </c>
      <c r="E192" s="1">
        <v>0</v>
      </c>
      <c r="F192" s="1">
        <v>0</v>
      </c>
      <c r="G192" s="2">
        <f t="shared" si="0"/>
        <v>181.91604000000001</v>
      </c>
      <c r="H192" s="2">
        <f t="shared" si="1"/>
        <v>0.79000000000002046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291.62</v>
      </c>
      <c r="D206" s="1">
        <f>'PR-RAS'!E210</f>
        <v>330.41</v>
      </c>
      <c r="E206" s="1">
        <v>0</v>
      </c>
      <c r="F206" s="1">
        <v>0</v>
      </c>
      <c r="G206" s="2">
        <f t="shared" si="0"/>
        <v>195.25020000000001</v>
      </c>
      <c r="H206" s="2">
        <f t="shared" si="1"/>
        <v>0.79000000000002046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291.62</v>
      </c>
      <c r="D207" s="1">
        <f>'PR-RAS'!E211</f>
        <v>330.41</v>
      </c>
      <c r="E207" s="1">
        <v>0</v>
      </c>
      <c r="F207" s="1">
        <v>0</v>
      </c>
      <c r="G207" s="2">
        <f t="shared" si="0"/>
        <v>196.20264</v>
      </c>
      <c r="H207" s="2">
        <f t="shared" si="1"/>
        <v>0.79000000000002046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278264.65000000002</v>
      </c>
      <c r="D285" s="1">
        <f>'PR-RAS'!E289</f>
        <v>333033.48</v>
      </c>
      <c r="E285" s="1">
        <v>0</v>
      </c>
      <c r="F285" s="1">
        <v>0</v>
      </c>
      <c r="G285" s="2">
        <f t="shared" si="8"/>
        <v>268190.17723999999</v>
      </c>
      <c r="H285" s="2">
        <f t="shared" si="9"/>
        <v>0.82999999995809048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1601.3399999999674</v>
      </c>
      <c r="D286" s="1">
        <f>'PR-RAS'!E290</f>
        <v>0</v>
      </c>
      <c r="E286" s="1">
        <v>0</v>
      </c>
      <c r="F286" s="1">
        <v>0</v>
      </c>
      <c r="G286" s="2">
        <f t="shared" si="8"/>
        <v>456.38189999999065</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6713.4599999999627</v>
      </c>
      <c r="E287" s="1">
        <v>0</v>
      </c>
      <c r="F287" s="1">
        <v>0</v>
      </c>
      <c r="G287" s="2">
        <f t="shared" si="8"/>
        <v>3840.0991199999785</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7980.45</v>
      </c>
      <c r="D288" s="1">
        <f>'PR-RAS'!E292</f>
        <v>2331.48</v>
      </c>
      <c r="E288" s="1">
        <v>0</v>
      </c>
      <c r="F288" s="1">
        <v>0</v>
      </c>
      <c r="G288" s="2">
        <f t="shared" si="8"/>
        <v>3628.6586699999998</v>
      </c>
      <c r="H288" s="2">
        <f t="shared" si="9"/>
        <v>0.92999999999983629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320.52999999999997</v>
      </c>
      <c r="E290" s="1">
        <v>0</v>
      </c>
      <c r="F290" s="1">
        <v>0</v>
      </c>
      <c r="G290" s="2">
        <f t="shared" si="8"/>
        <v>185.26633999999996</v>
      </c>
      <c r="H290" s="2">
        <f t="shared" si="9"/>
        <v>0.47000000000002728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320.52999999999997</v>
      </c>
      <c r="E291" s="1">
        <v>0</v>
      </c>
      <c r="F291" s="1">
        <v>0</v>
      </c>
      <c r="G291" s="2">
        <f t="shared" si="8"/>
        <v>185.90739999999997</v>
      </c>
      <c r="H291" s="2">
        <f t="shared" si="9"/>
        <v>0.47000000000002728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6828.96</v>
      </c>
      <c r="D345" s="1">
        <f>'PR-RAS'!E350</f>
        <v>29467.03</v>
      </c>
      <c r="E345" s="1">
        <v>0</v>
      </c>
      <c r="F345" s="1">
        <v>0</v>
      </c>
      <c r="G345" s="2">
        <f t="shared" si="8"/>
        <v>22622.478879999999</v>
      </c>
      <c r="H345" s="2">
        <f t="shared" si="9"/>
        <v>6.9999999998799467E-2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6828.96</v>
      </c>
      <c r="D358" s="1">
        <f>'PR-RAS'!E363</f>
        <v>29467.03</v>
      </c>
      <c r="E358" s="1">
        <v>0</v>
      </c>
      <c r="F358" s="1">
        <v>0</v>
      </c>
      <c r="G358" s="2">
        <f t="shared" si="8"/>
        <v>23477.398140000001</v>
      </c>
      <c r="H358" s="2">
        <f t="shared" si="9"/>
        <v>6.9999999998799467E-2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6828.96</v>
      </c>
      <c r="D364" s="1">
        <f>'PR-RAS'!E369</f>
        <v>29467.03</v>
      </c>
      <c r="E364" s="1">
        <v>0</v>
      </c>
      <c r="F364" s="1">
        <v>0</v>
      </c>
      <c r="G364" s="2">
        <f t="shared" si="8"/>
        <v>23871.976259999999</v>
      </c>
      <c r="H364" s="2">
        <f t="shared" si="9"/>
        <v>6.9999999998799467E-2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557.29999999999995</v>
      </c>
      <c r="D365" s="1">
        <f>'PR-RAS'!E370</f>
        <v>0</v>
      </c>
      <c r="E365" s="1">
        <v>0</v>
      </c>
      <c r="F365" s="1">
        <v>0</v>
      </c>
      <c r="G365" s="2">
        <f t="shared" si="8"/>
        <v>202.85719999999998</v>
      </c>
      <c r="H365" s="2">
        <f t="shared" si="9"/>
        <v>0.29999999999995453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1906.56</v>
      </c>
      <c r="D366" s="1">
        <f>'PR-RAS'!E371</f>
        <v>5279.99</v>
      </c>
      <c r="E366" s="1">
        <v>0</v>
      </c>
      <c r="F366" s="1">
        <v>0</v>
      </c>
      <c r="G366" s="2">
        <f t="shared" si="8"/>
        <v>4550.2870999999996</v>
      </c>
      <c r="H366" s="2">
        <f t="shared" si="9"/>
        <v>0.45000000000027285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4365.1000000000004</v>
      </c>
      <c r="D367" s="1">
        <f>'PR-RAS'!E372</f>
        <v>24187.040000000001</v>
      </c>
      <c r="E367" s="1">
        <v>0</v>
      </c>
      <c r="F367" s="1">
        <v>0</v>
      </c>
      <c r="G367" s="2">
        <f t="shared" si="8"/>
        <v>19302.53988</v>
      </c>
      <c r="H367" s="2">
        <f t="shared" si="9"/>
        <v>0.14000000000123691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6828.96</v>
      </c>
      <c r="D403" s="1">
        <f>'PR-RAS'!E408</f>
        <v>29467.03</v>
      </c>
      <c r="E403" s="1">
        <v>0</v>
      </c>
      <c r="F403" s="1">
        <v>0</v>
      </c>
      <c r="G403" s="2">
        <f t="shared" si="8"/>
        <v>26436.734040000003</v>
      </c>
      <c r="H403" s="2">
        <f t="shared" si="9"/>
        <v>6.9999999998799467E-2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421.35</v>
      </c>
      <c r="E404" s="1">
        <v>0</v>
      </c>
      <c r="F404" s="1">
        <v>0</v>
      </c>
      <c r="G404" s="2">
        <f t="shared" si="8"/>
        <v>339.60810000000004</v>
      </c>
      <c r="H404" s="2">
        <f t="shared" si="9"/>
        <v>0.35000000000002274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279865.99</v>
      </c>
      <c r="D407" s="1">
        <f>'PR-RAS'!E412</f>
        <v>326320.02</v>
      </c>
      <c r="E407" s="1">
        <v>0</v>
      </c>
      <c r="F407" s="1">
        <v>0</v>
      </c>
      <c r="G407" s="2">
        <f t="shared" si="8"/>
        <v>378597.44818000006</v>
      </c>
      <c r="H407" s="2">
        <f t="shared" si="9"/>
        <v>3.0000000027939677E-2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285093.61000000004</v>
      </c>
      <c r="D408" s="1">
        <f>'PR-RAS'!E413</f>
        <v>362500.51</v>
      </c>
      <c r="E408" s="1">
        <v>0</v>
      </c>
      <c r="F408" s="1">
        <v>0</v>
      </c>
      <c r="G408" s="2">
        <f t="shared" si="8"/>
        <v>411108.51441</v>
      </c>
      <c r="H408" s="2">
        <f t="shared" si="9"/>
        <v>0.87999999994644895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5227.6200000000536</v>
      </c>
      <c r="D410" s="1">
        <f>'PR-RAS'!E415</f>
        <v>36180.489999999991</v>
      </c>
      <c r="E410" s="1">
        <v>0</v>
      </c>
      <c r="F410" s="1">
        <v>0</v>
      </c>
      <c r="G410" s="2">
        <f t="shared" si="8"/>
        <v>31733.737400000013</v>
      </c>
      <c r="H410" s="2">
        <f t="shared" si="9"/>
        <v>0.86999999993713573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7980.45</v>
      </c>
      <c r="D411" s="1">
        <f>'PR-RAS'!E416</f>
        <v>2752.83</v>
      </c>
      <c r="E411" s="1">
        <v>0</v>
      </c>
      <c r="F411" s="1">
        <v>0</v>
      </c>
      <c r="G411" s="2">
        <f t="shared" si="8"/>
        <v>5529.3050999999996</v>
      </c>
      <c r="H411" s="2">
        <f t="shared" si="9"/>
        <v>0.61999999999989086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320.52999999999997</v>
      </c>
      <c r="E413" s="1">
        <v>0</v>
      </c>
      <c r="F413" s="1">
        <v>0</v>
      </c>
      <c r="G413" s="2">
        <f t="shared" si="8"/>
        <v>264.11671999999999</v>
      </c>
      <c r="H413" s="2">
        <f t="shared" si="9"/>
        <v>0.47000000000002728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279865.99</v>
      </c>
      <c r="D633" s="1">
        <f>'PR-RAS'!E639</f>
        <v>326320.02</v>
      </c>
      <c r="E633" s="1">
        <v>0</v>
      </c>
      <c r="F633" s="1">
        <v>0</v>
      </c>
      <c r="G633" s="2">
        <f t="shared" si="10"/>
        <v>589343.81096000003</v>
      </c>
      <c r="H633" s="2">
        <f t="shared" si="11"/>
        <v>3.0000000027939677E-2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285093.61000000004</v>
      </c>
      <c r="D634" s="1">
        <f>'PR-RAS'!E640</f>
        <v>362500.51</v>
      </c>
      <c r="E634" s="1">
        <v>0</v>
      </c>
      <c r="F634" s="1">
        <v>0</v>
      </c>
      <c r="G634" s="2">
        <f t="shared" si="10"/>
        <v>639389.9007900001</v>
      </c>
      <c r="H634" s="2">
        <f t="shared" si="11"/>
        <v>0.87999999994644895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5227.6200000000536</v>
      </c>
      <c r="D636" s="1">
        <f>'PR-RAS'!E642</f>
        <v>36180.489999999991</v>
      </c>
      <c r="E636" s="1">
        <v>0</v>
      </c>
      <c r="F636" s="1">
        <v>0</v>
      </c>
      <c r="G636" s="2">
        <f t="shared" si="10"/>
        <v>49268.76100000002</v>
      </c>
      <c r="H636" s="2">
        <f t="shared" si="11"/>
        <v>0.86999999993713573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7980.45</v>
      </c>
      <c r="D637" s="1">
        <f>'PR-RAS'!E643</f>
        <v>2752.83</v>
      </c>
      <c r="E637" s="1">
        <v>0</v>
      </c>
      <c r="F637" s="1">
        <v>0</v>
      </c>
      <c r="G637" s="2">
        <f t="shared" si="10"/>
        <v>8577.1659600000003</v>
      </c>
      <c r="H637" s="2">
        <f t="shared" si="11"/>
        <v>0.61999999999989086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2752.8299999999463</v>
      </c>
      <c r="D639" s="1">
        <f>'PR-RAS'!E645</f>
        <v>0</v>
      </c>
      <c r="E639" s="1">
        <v>0</v>
      </c>
      <c r="F639" s="1">
        <v>0</v>
      </c>
      <c r="G639" s="2">
        <f t="shared" si="10"/>
        <v>1756.3055399999657</v>
      </c>
      <c r="H639" s="2">
        <f t="shared" si="11"/>
        <v>0.17000000005373295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33427.659999999989</v>
      </c>
      <c r="E640" s="1">
        <v>0</v>
      </c>
      <c r="F640" s="1">
        <v>0</v>
      </c>
      <c r="G640" s="2">
        <f t="shared" si="10"/>
        <v>42720.549479999987</v>
      </c>
      <c r="H640" s="2">
        <f t="shared" si="11"/>
        <v>0.34000000001105946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23596.3</v>
      </c>
      <c r="D642" s="1">
        <f>'PR-RAS'!E649</f>
        <v>24520.34</v>
      </c>
      <c r="E642" s="1">
        <v>0</v>
      </c>
      <c r="F642" s="1">
        <v>0</v>
      </c>
      <c r="G642" s="2">
        <f t="shared" si="10"/>
        <v>46560.304179999999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281113.51</v>
      </c>
      <c r="D643" s="1">
        <f>'PR-RAS'!E650</f>
        <v>329850.42</v>
      </c>
      <c r="E643" s="1">
        <v>0</v>
      </c>
      <c r="F643" s="1">
        <v>0</v>
      </c>
      <c r="G643" s="2">
        <f t="shared" si="10"/>
        <v>604002.81270000001</v>
      </c>
      <c r="H643" s="2">
        <f t="shared" si="11"/>
        <v>0.90999999997438863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280189.46999999997</v>
      </c>
      <c r="D644" s="1">
        <f>'PR-RAS'!E651</f>
        <v>351085.36</v>
      </c>
      <c r="E644" s="1">
        <v>0</v>
      </c>
      <c r="F644" s="1">
        <v>0</v>
      </c>
      <c r="G644" s="2">
        <f t="shared" si="10"/>
        <v>631657.60216999997</v>
      </c>
      <c r="H644" s="2">
        <f t="shared" si="11"/>
        <v>0.82999999995809048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24520.340000000026</v>
      </c>
      <c r="D645" s="1">
        <f>'PR-RAS'!E652</f>
        <v>3285.4000000000233</v>
      </c>
      <c r="E645" s="1">
        <v>0</v>
      </c>
      <c r="F645" s="1">
        <v>0</v>
      </c>
      <c r="G645" s="2">
        <f t="shared" si="10"/>
        <v>20022.694160000046</v>
      </c>
      <c r="H645" s="2">
        <f t="shared" si="11"/>
        <v>0.74000000004889444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4645.3</v>
      </c>
      <c r="D655" s="1">
        <f>'PR-RAS'!E662</f>
        <v>1000</v>
      </c>
      <c r="E655" s="1">
        <v>0</v>
      </c>
      <c r="F655" s="1">
        <v>0</v>
      </c>
      <c r="G655" s="2">
        <f t="shared" si="10"/>
        <v>4346.0262000000002</v>
      </c>
      <c r="H655" s="2">
        <f t="shared" si="11"/>
        <v>0.3000000000001819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4000</v>
      </c>
      <c r="E659" s="1">
        <v>0</v>
      </c>
      <c r="F659" s="1">
        <v>0</v>
      </c>
      <c r="G659" s="2">
        <f t="shared" si="10"/>
        <v>5264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7722.79</v>
      </c>
      <c r="D669" s="1">
        <f>'PR-RAS'!E676</f>
        <v>11669.57</v>
      </c>
      <c r="E669" s="1">
        <v>0</v>
      </c>
      <c r="F669" s="1">
        <v>0</v>
      </c>
      <c r="G669" s="2">
        <f t="shared" si="10"/>
        <v>20749.36924</v>
      </c>
      <c r="H669" s="2">
        <f t="shared" si="11"/>
        <v>0.64000000000032742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4645.3</v>
      </c>
      <c r="D670" s="1">
        <f>'PR-RAS'!E677</f>
        <v>0</v>
      </c>
      <c r="E670" s="1">
        <v>0</v>
      </c>
      <c r="F670" s="1">
        <v>0</v>
      </c>
      <c r="G670" s="2">
        <f t="shared" si="10"/>
        <v>3107.7057000000004</v>
      </c>
      <c r="H670" s="2">
        <f t="shared" si="11"/>
        <v>0.3000000000001819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928.55</v>
      </c>
      <c r="E671" s="1">
        <v>0</v>
      </c>
      <c r="F671" s="1">
        <v>0</v>
      </c>
      <c r="G671" s="2">
        <f t="shared" si="10"/>
        <v>1244.2570000000001</v>
      </c>
      <c r="H671" s="2">
        <f t="shared" si="11"/>
        <v>0.45000000000004547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567.79999999999995</v>
      </c>
      <c r="D711" s="1">
        <f>'PR-RAS'!E718</f>
        <v>13619.4</v>
      </c>
      <c r="E711" s="1">
        <v>0</v>
      </c>
      <c r="F711" s="1">
        <v>0</v>
      </c>
      <c r="G711" s="2">
        <f t="shared" si="10"/>
        <v>19742.685999999998</v>
      </c>
      <c r="H711" s="2">
        <f t="shared" si="11"/>
        <v>0.59999999999968168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308.58</v>
      </c>
      <c r="D713" s="1">
        <f>'PR-RAS'!E720</f>
        <v>143.55000000000001</v>
      </c>
      <c r="E713" s="1">
        <v>0</v>
      </c>
      <c r="F713" s="1">
        <v>0</v>
      </c>
      <c r="G713" s="2">
        <f t="shared" si="10"/>
        <v>424.12416000000002</v>
      </c>
      <c r="H713" s="2">
        <f t="shared" si="11"/>
        <v>0.87000000000000455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1493.94</v>
      </c>
      <c r="D719" s="1">
        <f>'PR-RAS'!E726</f>
        <v>1359.13</v>
      </c>
      <c r="E719" s="1">
        <v>0</v>
      </c>
      <c r="F719" s="1">
        <v>0</v>
      </c>
      <c r="G719" s="2">
        <f t="shared" si="10"/>
        <v>3024.3596000000002</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47428.289999999994</v>
      </c>
      <c r="D984" s="6">
        <f>BILANCA!E6</f>
        <v>49300.039999999994</v>
      </c>
      <c r="E984" s="6">
        <v>0</v>
      </c>
      <c r="F984" s="6">
        <v>0</v>
      </c>
      <c r="G984" s="7">
        <f t="shared" ref="G984:G1241" si="22">B984/1000*C984+B984/500*D984</f>
        <v>146.02837</v>
      </c>
      <c r="H984" s="7">
        <f t="shared" si="19"/>
        <v>0.32999999998719431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21783.489999999998</v>
      </c>
      <c r="D985" s="1">
        <f>BILANCA!E7</f>
        <v>42570.509999999995</v>
      </c>
      <c r="E985" s="1">
        <v>0</v>
      </c>
      <c r="F985" s="1">
        <v>0</v>
      </c>
      <c r="G985" s="2">
        <f t="shared" si="22"/>
        <v>213.84902</v>
      </c>
      <c r="H985" s="2">
        <f t="shared" si="19"/>
        <v>0.98000000000320142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21783.489999999998</v>
      </c>
      <c r="D990" s="1">
        <f>BILANCA!E12</f>
        <v>42570.509999999995</v>
      </c>
      <c r="E990" s="1">
        <v>0</v>
      </c>
      <c r="F990" s="1">
        <v>0</v>
      </c>
      <c r="G990" s="2">
        <f t="shared" si="22"/>
        <v>748.47156999999993</v>
      </c>
      <c r="H990" s="2">
        <f t="shared" si="19"/>
        <v>0.98000000000320142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21783.489999999998</v>
      </c>
      <c r="D997" s="1">
        <f>BILANCA!E19</f>
        <v>42570.509999999995</v>
      </c>
      <c r="E997" s="1">
        <v>0</v>
      </c>
      <c r="F997" s="1">
        <v>0</v>
      </c>
      <c r="G997" s="2">
        <f t="shared" si="22"/>
        <v>1496.9431399999999</v>
      </c>
      <c r="H997" s="2">
        <f t="shared" si="19"/>
        <v>0.98000000000320142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2311.37</v>
      </c>
      <c r="D998" s="1">
        <f>BILANCA!E20</f>
        <v>2311.37</v>
      </c>
      <c r="E998" s="1">
        <v>0</v>
      </c>
      <c r="F998" s="1">
        <v>0</v>
      </c>
      <c r="G998" s="2">
        <f t="shared" si="22"/>
        <v>104.01165</v>
      </c>
      <c r="H998" s="2">
        <f t="shared" si="19"/>
        <v>0.73999999999978172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5279.99</v>
      </c>
      <c r="E999" s="1">
        <v>0</v>
      </c>
      <c r="F999" s="1">
        <v>0</v>
      </c>
      <c r="G999" s="2">
        <f t="shared" si="22"/>
        <v>168.95967999999999</v>
      </c>
      <c r="H999" s="2">
        <f t="shared" si="19"/>
        <v>1.0000000000218279E-2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35685.839999999997</v>
      </c>
      <c r="D1000" s="1">
        <f>BILANCA!E22</f>
        <v>59872.88</v>
      </c>
      <c r="E1000" s="1">
        <v>0</v>
      </c>
      <c r="F1000" s="1">
        <v>0</v>
      </c>
      <c r="G1000" s="2">
        <f t="shared" si="22"/>
        <v>2642.3371999999999</v>
      </c>
      <c r="H1000" s="2">
        <f t="shared" si="19"/>
        <v>0.2800000000061118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16213.72</v>
      </c>
      <c r="D1006" s="1">
        <f>BILANCA!E28</f>
        <v>24893.73</v>
      </c>
      <c r="E1006" s="1">
        <v>0</v>
      </c>
      <c r="F1006" s="1">
        <v>0</v>
      </c>
      <c r="G1006" s="2">
        <f t="shared" si="22"/>
        <v>1518.0271399999999</v>
      </c>
      <c r="H1006" s="2">
        <f t="shared" si="19"/>
        <v>0.55000000000109139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3808.32</v>
      </c>
      <c r="D1032" s="1">
        <f>BILANCA!E54</f>
        <v>5955</v>
      </c>
      <c r="E1032" s="1">
        <v>0</v>
      </c>
      <c r="F1032" s="1">
        <v>0</v>
      </c>
      <c r="G1032" s="2">
        <f t="shared" si="22"/>
        <v>770.19767999999999</v>
      </c>
      <c r="H1032" s="2">
        <f t="shared" si="19"/>
        <v>0.32000000000016371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3808.32</v>
      </c>
      <c r="D1033" s="1">
        <f>BILANCA!E55</f>
        <v>5955</v>
      </c>
      <c r="E1033" s="1">
        <v>0</v>
      </c>
      <c r="F1033" s="1">
        <v>0</v>
      </c>
      <c r="G1033" s="2">
        <f t="shared" si="22"/>
        <v>785.91600000000005</v>
      </c>
      <c r="H1033" s="2">
        <f t="shared" si="19"/>
        <v>0.32000000000016371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25644.799999999999</v>
      </c>
      <c r="D1046" s="1">
        <f>BILANCA!E68</f>
        <v>6729.53</v>
      </c>
      <c r="E1046" s="1">
        <v>0</v>
      </c>
      <c r="F1046" s="1">
        <v>0</v>
      </c>
      <c r="G1046" s="2">
        <f t="shared" si="22"/>
        <v>2463.5431799999997</v>
      </c>
      <c r="H1046" s="2">
        <f t="shared" si="19"/>
        <v>0.67000000000098225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24520.34</v>
      </c>
      <c r="D1047" s="1">
        <f>BILANCA!E69</f>
        <v>3285.4</v>
      </c>
      <c r="E1047" s="1">
        <v>0</v>
      </c>
      <c r="F1047" s="1">
        <v>0</v>
      </c>
      <c r="G1047" s="2">
        <f t="shared" si="22"/>
        <v>1989.8329600000002</v>
      </c>
      <c r="H1047" s="2">
        <f t="shared" si="19"/>
        <v>0.74000000000023647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24520.34</v>
      </c>
      <c r="D1048" s="1">
        <f>BILANCA!E70</f>
        <v>3252.54</v>
      </c>
      <c r="E1048" s="1">
        <v>0</v>
      </c>
      <c r="F1048" s="1">
        <v>0</v>
      </c>
      <c r="G1048" s="2">
        <f t="shared" si="22"/>
        <v>2016.6523000000002</v>
      </c>
      <c r="H1048" s="2">
        <f t="shared" si="19"/>
        <v>0.8000000000001819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24520.34</v>
      </c>
      <c r="D1050" s="1">
        <f>BILANCA!E72</f>
        <v>3252.54</v>
      </c>
      <c r="E1050" s="1">
        <v>0</v>
      </c>
      <c r="F1050" s="1">
        <v>0</v>
      </c>
      <c r="G1050" s="2">
        <f t="shared" si="22"/>
        <v>2078.7031400000001</v>
      </c>
      <c r="H1050" s="2">
        <f t="shared" si="19"/>
        <v>0.8000000000001819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32.86</v>
      </c>
      <c r="E1054" s="1">
        <v>0</v>
      </c>
      <c r="F1054" s="1">
        <v>0</v>
      </c>
      <c r="G1054" s="2">
        <f t="shared" si="22"/>
        <v>4.6661199999999994</v>
      </c>
      <c r="H1054" s="2">
        <f t="shared" si="19"/>
        <v>0.14000000000000057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77.05</v>
      </c>
      <c r="D1056" s="1">
        <f>BILANCA!E78</f>
        <v>3123.6</v>
      </c>
      <c r="E1056" s="1">
        <v>0</v>
      </c>
      <c r="F1056" s="1">
        <v>0</v>
      </c>
      <c r="G1056" s="2">
        <f t="shared" si="22"/>
        <v>461.67024999999995</v>
      </c>
      <c r="H1056" s="2">
        <f t="shared" si="19"/>
        <v>0.45000000000008811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77.05</v>
      </c>
      <c r="D1064" s="1">
        <f>BILANCA!E86</f>
        <v>3123.6</v>
      </c>
      <c r="E1064" s="1">
        <v>0</v>
      </c>
      <c r="F1064" s="1">
        <v>0</v>
      </c>
      <c r="G1064" s="2">
        <f t="shared" si="22"/>
        <v>512.26424999999995</v>
      </c>
      <c r="H1064" s="2">
        <f t="shared" si="19"/>
        <v>0.45000000000008811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1047.4100000000001</v>
      </c>
      <c r="D1124" s="1">
        <f>BILANCA!E146</f>
        <v>320.52999999999997</v>
      </c>
      <c r="E1124" s="1">
        <v>0</v>
      </c>
      <c r="F1124" s="1">
        <v>0</v>
      </c>
      <c r="G1124" s="2">
        <f t="shared" si="22"/>
        <v>238.07426999999998</v>
      </c>
      <c r="H1124" s="2">
        <f t="shared" si="23"/>
        <v>0.88000000000010914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1047.4100000000001</v>
      </c>
      <c r="D1138" s="1">
        <f>BILANCA!E160</f>
        <v>320.52999999999997</v>
      </c>
      <c r="E1138" s="1">
        <v>0</v>
      </c>
      <c r="F1138" s="1">
        <v>0</v>
      </c>
      <c r="G1138" s="2">
        <f t="shared" si="22"/>
        <v>261.71285</v>
      </c>
      <c r="H1138" s="2">
        <f t="shared" si="23"/>
        <v>0.88000000000010914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47428.29</v>
      </c>
      <c r="D1152" s="1">
        <f>BILANCA!E175</f>
        <v>49300.039999999994</v>
      </c>
      <c r="E1152" s="1">
        <v>0</v>
      </c>
      <c r="F1152" s="1">
        <v>0</v>
      </c>
      <c r="G1152" s="2">
        <f t="shared" si="22"/>
        <v>24678.794529999999</v>
      </c>
      <c r="H1152" s="2">
        <f t="shared" si="23"/>
        <v>0.32999999999447027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21844.560000000001</v>
      </c>
      <c r="D1153" s="1">
        <f>BILANCA!E176</f>
        <v>39836.659999999996</v>
      </c>
      <c r="E1153" s="1">
        <v>0</v>
      </c>
      <c r="F1153" s="1">
        <v>0</v>
      </c>
      <c r="G1153" s="2">
        <f t="shared" si="22"/>
        <v>17258.0396</v>
      </c>
      <c r="H1153" s="2">
        <f t="shared" si="23"/>
        <v>0.78000000000247383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21844.560000000001</v>
      </c>
      <c r="D1154" s="1">
        <f>BILANCA!E177</f>
        <v>38666.6</v>
      </c>
      <c r="E1154" s="1">
        <v>0</v>
      </c>
      <c r="F1154" s="1">
        <v>0</v>
      </c>
      <c r="G1154" s="2">
        <f t="shared" si="22"/>
        <v>16959.396960000002</v>
      </c>
      <c r="H1154" s="2">
        <f t="shared" si="23"/>
        <v>0.84000000000014552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21585.18</v>
      </c>
      <c r="D1155" s="1">
        <f>BILANCA!E178</f>
        <v>35966.089999999997</v>
      </c>
      <c r="E1155" s="1">
        <v>0</v>
      </c>
      <c r="F1155" s="1">
        <v>0</v>
      </c>
      <c r="G1155" s="2">
        <f t="shared" si="22"/>
        <v>16084.985919999999</v>
      </c>
      <c r="H1155" s="2">
        <f t="shared" si="23"/>
        <v>0.26999999999679858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259.38</v>
      </c>
      <c r="D1156" s="1">
        <f>BILANCA!E179</f>
        <v>2700.51</v>
      </c>
      <c r="E1156" s="1">
        <v>0</v>
      </c>
      <c r="F1156" s="1">
        <v>0</v>
      </c>
      <c r="G1156" s="2">
        <f t="shared" si="22"/>
        <v>979.24919999999997</v>
      </c>
      <c r="H1156" s="2">
        <f t="shared" si="23"/>
        <v>0.86999999999977717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1170.06</v>
      </c>
      <c r="E1166" s="1">
        <v>0</v>
      </c>
      <c r="F1166" s="1">
        <v>0</v>
      </c>
      <c r="G1166" s="2">
        <f t="shared" si="22"/>
        <v>428.24195999999995</v>
      </c>
      <c r="H1166" s="2">
        <f t="shared" si="23"/>
        <v>5.999999999994543E-2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25583.73</v>
      </c>
      <c r="D1214" s="1">
        <f>BILANCA!E237</f>
        <v>9463.3799999999992</v>
      </c>
      <c r="E1214" s="1">
        <v>0</v>
      </c>
      <c r="F1214" s="1">
        <v>0</v>
      </c>
      <c r="G1214" s="2">
        <f t="shared" si="22"/>
        <v>10281.92319</v>
      </c>
      <c r="H1214" s="2">
        <f t="shared" si="23"/>
        <v>0.6499999999996362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21783.49</v>
      </c>
      <c r="D1215" s="1">
        <f>BILANCA!E238</f>
        <v>42570.51</v>
      </c>
      <c r="E1215" s="1">
        <v>0</v>
      </c>
      <c r="F1215" s="1">
        <v>0</v>
      </c>
      <c r="G1215" s="2">
        <f t="shared" si="22"/>
        <v>24806.486320000004</v>
      </c>
      <c r="H1215" s="2">
        <f t="shared" si="23"/>
        <v>0.97999999999956344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21783.49</v>
      </c>
      <c r="D1216" s="1">
        <f>BILANCA!E239</f>
        <v>42570.51</v>
      </c>
      <c r="E1216" s="1">
        <v>0</v>
      </c>
      <c r="F1216" s="1">
        <v>0</v>
      </c>
      <c r="G1216" s="2">
        <f t="shared" si="22"/>
        <v>24913.410830000001</v>
      </c>
      <c r="H1216" s="2">
        <f t="shared" si="23"/>
        <v>0.97999999999956344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21783.49</v>
      </c>
      <c r="D1217" s="1">
        <f>BILANCA!E240</f>
        <v>42570.51</v>
      </c>
      <c r="E1217" s="1">
        <v>0</v>
      </c>
      <c r="F1217" s="1">
        <v>0</v>
      </c>
      <c r="G1217" s="2">
        <f t="shared" si="22"/>
        <v>25020.335340000001</v>
      </c>
      <c r="H1217" s="2">
        <f t="shared" si="23"/>
        <v>0.97999999999956344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2752.83</v>
      </c>
      <c r="D1222" s="1">
        <f>BILANCA!E245</f>
        <v>-33427.660000000003</v>
      </c>
      <c r="E1222" s="1">
        <v>0</v>
      </c>
      <c r="F1222" s="1">
        <v>0</v>
      </c>
      <c r="G1222" s="2">
        <f t="shared" si="22"/>
        <v>-15320.495110000002</v>
      </c>
      <c r="H1222" s="2">
        <f t="shared" si="23"/>
        <v>0.5099999999965803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2752.83</v>
      </c>
      <c r="D1223" s="1">
        <f>BILANCA!E246</f>
        <v>0</v>
      </c>
      <c r="E1223" s="1">
        <v>0</v>
      </c>
      <c r="F1223" s="1">
        <v>0</v>
      </c>
      <c r="G1223" s="2">
        <f t="shared" si="22"/>
        <v>660.67919999999992</v>
      </c>
      <c r="H1223" s="2">
        <f t="shared" si="23"/>
        <v>0.17000000000007276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2331.48</v>
      </c>
      <c r="D1224" s="1">
        <f>BILANCA!E247</f>
        <v>0</v>
      </c>
      <c r="E1224" s="1">
        <v>0</v>
      </c>
      <c r="F1224" s="1">
        <v>0</v>
      </c>
      <c r="G1224" s="2">
        <f t="shared" si="22"/>
        <v>561.88667999999996</v>
      </c>
      <c r="H1224" s="2">
        <f t="shared" si="23"/>
        <v>0.48000000000001819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421.35</v>
      </c>
      <c r="D1225" s="1">
        <f>BILANCA!E248</f>
        <v>0</v>
      </c>
      <c r="E1225" s="1">
        <v>0</v>
      </c>
      <c r="F1225" s="1">
        <v>0</v>
      </c>
      <c r="G1225" s="2">
        <f t="shared" si="22"/>
        <v>101.9667</v>
      </c>
      <c r="H1225" s="2">
        <f t="shared" si="23"/>
        <v>0.35000000000002274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33427.660000000003</v>
      </c>
      <c r="E1227" s="1">
        <v>0</v>
      </c>
      <c r="F1227" s="1">
        <v>0</v>
      </c>
      <c r="G1227" s="2">
        <f t="shared" si="22"/>
        <v>16312.698080000002</v>
      </c>
      <c r="H1227" s="2">
        <f t="shared" si="23"/>
        <v>0.33999999999650754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29342.59</v>
      </c>
      <c r="E1228" s="1">
        <v>0</v>
      </c>
      <c r="F1228" s="1">
        <v>0</v>
      </c>
      <c r="G1228" s="2">
        <f t="shared" si="22"/>
        <v>14377.8691</v>
      </c>
      <c r="H1228" s="2">
        <f t="shared" si="23"/>
        <v>0.40999999999985448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4085.07</v>
      </c>
      <c r="E1229" s="1">
        <v>0</v>
      </c>
      <c r="F1229" s="1">
        <v>0</v>
      </c>
      <c r="G1229" s="2">
        <f t="shared" si="22"/>
        <v>2009.8544400000001</v>
      </c>
      <c r="H1229" s="2">
        <f t="shared" si="23"/>
        <v>7.0000000000163709E-2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1047.4100000000001</v>
      </c>
      <c r="D1232" s="1">
        <f>BILANCA!E255</f>
        <v>320.52999999999997</v>
      </c>
      <c r="E1232" s="1">
        <v>0</v>
      </c>
      <c r="F1232" s="1">
        <v>0</v>
      </c>
      <c r="G1232" s="2">
        <f t="shared" si="22"/>
        <v>420.42903000000001</v>
      </c>
      <c r="H1232" s="2">
        <f t="shared" si="23"/>
        <v>0.88000000000010914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477.6</v>
      </c>
      <c r="E1236" s="1">
        <v>0</v>
      </c>
      <c r="F1236" s="1">
        <v>0</v>
      </c>
      <c r="G1236" s="2">
        <f t="shared" si="22"/>
        <v>241.66560000000001</v>
      </c>
      <c r="H1236" s="2">
        <f t="shared" si="23"/>
        <v>0.39999999999997726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477.6</v>
      </c>
      <c r="E1237" s="1">
        <v>0</v>
      </c>
      <c r="F1237" s="1">
        <v>0</v>
      </c>
      <c r="G1237" s="2">
        <f t="shared" si="22"/>
        <v>242.6208</v>
      </c>
      <c r="H1237" s="2">
        <f t="shared" si="23"/>
        <v>0.39999999999997726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1047.4100000000001</v>
      </c>
      <c r="D1240" s="1">
        <f>BILANCA!E264</f>
        <v>0</v>
      </c>
      <c r="E1240" s="1">
        <v>0</v>
      </c>
      <c r="F1240" s="1">
        <v>0</v>
      </c>
      <c r="G1240" s="2">
        <f t="shared" si="22"/>
        <v>269.18437</v>
      </c>
      <c r="H1240" s="2">
        <f t="shared" si="23"/>
        <v>0.41000000000008185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320.52999999999997</v>
      </c>
      <c r="E1241" s="1">
        <v>0</v>
      </c>
      <c r="F1241" s="1">
        <v>0</v>
      </c>
      <c r="G1241" s="2">
        <f t="shared" si="22"/>
        <v>165.39347999999998</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77.05</v>
      </c>
      <c r="D1244" s="1">
        <f>BILANCA!E268</f>
        <v>3057.24</v>
      </c>
      <c r="E1244" s="1">
        <v>0</v>
      </c>
      <c r="F1244" s="1">
        <v>0</v>
      </c>
      <c r="G1244" s="2">
        <f t="shared" si="24"/>
        <v>1615.9893299999999</v>
      </c>
      <c r="H1244" s="2">
        <f t="shared" si="23"/>
        <v>0.28999999999977888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66.36</v>
      </c>
      <c r="E1245" s="1">
        <v>0</v>
      </c>
      <c r="F1245" s="1">
        <v>0</v>
      </c>
      <c r="G1245" s="2">
        <f t="shared" si="24"/>
        <v>34.772640000000003</v>
      </c>
      <c r="H1245" s="2">
        <f t="shared" si="23"/>
        <v>0.35999999999999943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51.46</v>
      </c>
      <c r="D1263" s="1">
        <f>BILANCA!E287</f>
        <v>0</v>
      </c>
      <c r="E1263" s="1">
        <v>0</v>
      </c>
      <c r="F1263" s="1">
        <v>0</v>
      </c>
      <c r="G1263" s="2">
        <f t="shared" si="24"/>
        <v>14.408800000000001</v>
      </c>
      <c r="H1263" s="2">
        <f t="shared" si="23"/>
        <v>0.46000000000000085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21793.1</v>
      </c>
      <c r="D1264" s="1">
        <f>BILANCA!E288</f>
        <v>38666.6</v>
      </c>
      <c r="E1264" s="1">
        <v>0</v>
      </c>
      <c r="F1264" s="1">
        <v>0</v>
      </c>
      <c r="G1264" s="2">
        <f t="shared" si="24"/>
        <v>27854.490300000005</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1170.06</v>
      </c>
      <c r="E1266" s="1">
        <v>0</v>
      </c>
      <c r="F1266" s="1">
        <v>0</v>
      </c>
      <c r="G1266" s="2">
        <f t="shared" si="24"/>
        <v>662.25395999999989</v>
      </c>
      <c r="H1266" s="2">
        <f t="shared" si="23"/>
        <v>5.999999999994543E-2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285093.61</v>
      </c>
      <c r="D1322" s="1">
        <f>'RAS-funkcijski'!E28</f>
        <v>362500.51</v>
      </c>
      <c r="E1322" s="1">
        <v>0</v>
      </c>
      <c r="F1322" s="1">
        <v>0</v>
      </c>
      <c r="G1322" s="2">
        <f t="shared" si="24"/>
        <v>24242.271119999998</v>
      </c>
      <c r="H1322" s="2">
        <f t="shared" si="23"/>
        <v>0.88000000000465661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285093.61</v>
      </c>
      <c r="D1324" s="1">
        <f>'RAS-funkcijski'!E30</f>
        <v>362500.51</v>
      </c>
      <c r="E1324" s="1">
        <v>0</v>
      </c>
      <c r="F1324" s="1">
        <v>0</v>
      </c>
      <c r="G1324" s="2">
        <f t="shared" si="24"/>
        <v>26262.460379999997</v>
      </c>
      <c r="H1324" s="2">
        <f t="shared" si="23"/>
        <v>0.88000000000465661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285093.61</v>
      </c>
      <c r="D1435" s="13">
        <f>'RAS-funkcijski'!E141</f>
        <v>362500.51</v>
      </c>
      <c r="E1435" s="13">
        <v>0</v>
      </c>
      <c r="F1435" s="13">
        <v>0</v>
      </c>
      <c r="G1435" s="14">
        <f t="shared" si="24"/>
        <v>138382.96431000001</v>
      </c>
      <c r="H1435" s="14">
        <f t="shared" si="27"/>
        <v>0.88000000000465661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21844.560000000001</v>
      </c>
      <c r="D1480" s="6"/>
      <c r="E1480" s="6">
        <v>0</v>
      </c>
      <c r="F1480" s="6">
        <v>0</v>
      </c>
      <c r="G1480" s="7">
        <f t="shared" ref="G1480:G1580" si="34">B1480/1000*C1480</f>
        <v>21.844560000000001</v>
      </c>
      <c r="H1480" s="7">
        <f t="shared" ref="H1480:H1580" si="35">ABS(C1480-ROUND(C1480,0))</f>
        <v>0.43999999999869033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361457.31</v>
      </c>
      <c r="D1481" s="1">
        <v>0</v>
      </c>
      <c r="E1481" s="1">
        <v>0</v>
      </c>
      <c r="F1481" s="1">
        <v>0</v>
      </c>
      <c r="G1481" s="2">
        <f t="shared" si="34"/>
        <v>722.91462000000001</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334091.53999999998</v>
      </c>
      <c r="D1483" s="1">
        <v>0</v>
      </c>
      <c r="E1483" s="1">
        <v>0</v>
      </c>
      <c r="F1483" s="1">
        <v>0</v>
      </c>
      <c r="G1483" s="2">
        <f t="shared" si="34"/>
        <v>1336.36616</v>
      </c>
      <c r="H1483" s="2">
        <f t="shared" si="35"/>
        <v>0.46000000002095476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290399.40999999997</v>
      </c>
      <c r="D1484" s="1">
        <v>0</v>
      </c>
      <c r="E1484" s="1">
        <v>0</v>
      </c>
      <c r="F1484" s="1">
        <v>0</v>
      </c>
      <c r="G1484" s="2">
        <f t="shared" si="34"/>
        <v>1451.9970499999999</v>
      </c>
      <c r="H1484" s="2">
        <f t="shared" si="35"/>
        <v>0.40999999997438863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43692.13</v>
      </c>
      <c r="D1485" s="1">
        <v>0</v>
      </c>
      <c r="E1485" s="1">
        <v>0</v>
      </c>
      <c r="F1485" s="1">
        <v>0</v>
      </c>
      <c r="G1485" s="2">
        <f t="shared" si="34"/>
        <v>262.15278000000001</v>
      </c>
      <c r="H1485" s="2">
        <f t="shared" si="35"/>
        <v>0.12999999999738066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27365.77</v>
      </c>
      <c r="D1492" s="1">
        <v>0</v>
      </c>
      <c r="E1492" s="1">
        <v>0</v>
      </c>
      <c r="F1492" s="1">
        <v>0</v>
      </c>
      <c r="G1492" s="2">
        <f t="shared" si="34"/>
        <v>355.75500999999997</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343465.21</v>
      </c>
      <c r="D1499" s="1">
        <v>0</v>
      </c>
      <c r="E1499" s="1">
        <v>0</v>
      </c>
      <c r="F1499" s="1">
        <v>0</v>
      </c>
      <c r="G1499" s="2">
        <f t="shared" si="34"/>
        <v>6869.3042000000005</v>
      </c>
      <c r="H1499" s="2">
        <f t="shared" si="35"/>
        <v>0.21000000002095476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317269.5</v>
      </c>
      <c r="D1501" s="1">
        <v>0</v>
      </c>
      <c r="E1501" s="1">
        <v>0</v>
      </c>
      <c r="F1501" s="1">
        <v>0</v>
      </c>
      <c r="G1501" s="2">
        <f t="shared" si="34"/>
        <v>6979.9289999999992</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276018.5</v>
      </c>
      <c r="D1502" s="1">
        <v>0</v>
      </c>
      <c r="E1502" s="1">
        <v>0</v>
      </c>
      <c r="F1502" s="1">
        <v>0</v>
      </c>
      <c r="G1502" s="2">
        <f t="shared" si="34"/>
        <v>6348.4255000000003</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41251</v>
      </c>
      <c r="D1503" s="1">
        <v>0</v>
      </c>
      <c r="E1503" s="1">
        <v>0</v>
      </c>
      <c r="F1503" s="1">
        <v>0</v>
      </c>
      <c r="G1503" s="2">
        <f t="shared" si="34"/>
        <v>990.024</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26195.71</v>
      </c>
      <c r="D1510" s="1">
        <v>0</v>
      </c>
      <c r="E1510" s="1">
        <v>0</v>
      </c>
      <c r="F1510" s="1">
        <v>0</v>
      </c>
      <c r="G1510" s="2">
        <f t="shared" si="34"/>
        <v>812.06700999999998</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39836.659999999974</v>
      </c>
      <c r="D1517" s="1">
        <v>0</v>
      </c>
      <c r="E1517" s="1">
        <v>0</v>
      </c>
      <c r="F1517" s="1">
        <v>0</v>
      </c>
      <c r="G1517" s="2">
        <f t="shared" si="34"/>
        <v>1513.793079999999</v>
      </c>
      <c r="H1517" s="2">
        <f t="shared" si="35"/>
        <v>0.34000000002561137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39836.659999999996</v>
      </c>
      <c r="D1576" s="1">
        <v>0</v>
      </c>
      <c r="E1576" s="1">
        <v>0</v>
      </c>
      <c r="F1576" s="1">
        <v>0</v>
      </c>
      <c r="G1576" s="2">
        <f t="shared" si="34"/>
        <v>3864.1560199999999</v>
      </c>
      <c r="H1576" s="2">
        <f t="shared" si="35"/>
        <v>0.3400000000037835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38666.6</v>
      </c>
      <c r="D1578" s="1">
        <v>0</v>
      </c>
      <c r="E1578" s="1">
        <v>0</v>
      </c>
      <c r="F1578" s="1">
        <v>0</v>
      </c>
      <c r="G1578" s="2">
        <f t="shared" si="34"/>
        <v>3827.9933999999998</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1170.06</v>
      </c>
      <c r="D1579" s="1">
        <v>0</v>
      </c>
      <c r="E1579" s="1">
        <v>0</v>
      </c>
      <c r="F1579" s="1">
        <v>0</v>
      </c>
      <c r="G1579" s="2">
        <f t="shared" si="34"/>
        <v>117.006</v>
      </c>
      <c r="H1579" s="2">
        <f t="shared" si="35"/>
        <v>5.999999999994543E-2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279865.99</v>
      </c>
      <c r="I16" s="170">
        <f>'PR-RAS'!E6</f>
        <v>326320.02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278264.65000000002</v>
      </c>
      <c r="I17" s="170">
        <f>'PR-RAS'!E151</f>
        <v>333033.48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2752.8299999999463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33427.659999999989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21783.489999999998</v>
      </c>
      <c r="I20" s="173">
        <f>BILANCA!E7</f>
        <v>42570.509999999995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25644.799999999999</v>
      </c>
      <c r="I21" s="175">
        <f>BILANCA!E68</f>
        <v>6729.53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21844.560000000001</v>
      </c>
      <c r="I22" s="175">
        <f>BILANCA!E176</f>
        <v>39836.659999999996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25583.73</v>
      </c>
      <c r="I23" s="177">
        <f>BILANCA!E237</f>
        <v>9463.3799999999992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285093.61</v>
      </c>
      <c r="I28" s="179">
        <f>'RAS-funkcijski'!E141</f>
        <v>362500.51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21844.560000000001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39836.659999999974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39836.659999999996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2"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279865.99</v>
      </c>
      <c r="E6" s="51">
        <f>E7+E44+E50+E82+E106+E124+E133+E139</f>
        <v>326320.02</v>
      </c>
      <c r="F6" s="52">
        <f t="shared" ref="F6:F131" si="0">IF(D6&lt;&gt;0,IF(E6/D6&gt;=100,"&gt;&gt;100",E6/D6*100),"-")</f>
        <v>116.598669241661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17013.39</v>
      </c>
      <c r="E50" s="51">
        <f>E51+E54+E59+E62+E65+E68+E71+E74+E77</f>
        <v>17598.12</v>
      </c>
      <c r="F50" s="52">
        <f t="shared" si="0"/>
        <v>103.43688118593649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4645.3</v>
      </c>
      <c r="E59" s="51">
        <f t="shared" si="12"/>
        <v>5000</v>
      </c>
      <c r="F59" s="52">
        <f t="shared" si="0"/>
        <v>107.63567476804512</v>
      </c>
    </row>
    <row r="60" spans="1:6" ht="24" x14ac:dyDescent="0.2">
      <c r="A60" s="53">
        <v>6331</v>
      </c>
      <c r="B60" s="86" t="s">
        <v>166</v>
      </c>
      <c r="C60" s="50" t="s">
        <v>167</v>
      </c>
      <c r="D60" s="242">
        <v>4645.3</v>
      </c>
      <c r="E60" s="242">
        <v>1000</v>
      </c>
      <c r="F60" s="52">
        <f t="shared" si="0"/>
        <v>21.527134953609021</v>
      </c>
    </row>
    <row r="61" spans="1:6" ht="24" x14ac:dyDescent="0.2">
      <c r="A61" s="53">
        <v>6332</v>
      </c>
      <c r="B61" s="86" t="s">
        <v>168</v>
      </c>
      <c r="C61" s="50" t="s">
        <v>169</v>
      </c>
      <c r="D61" s="242">
        <v>0</v>
      </c>
      <c r="E61" s="242">
        <v>4000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12368.09</v>
      </c>
      <c r="E68" s="51">
        <f t="shared" si="15"/>
        <v>12598.119999999999</v>
      </c>
      <c r="F68" s="52">
        <f t="shared" si="0"/>
        <v>101.85986680239228</v>
      </c>
    </row>
    <row r="69" spans="1:6" ht="12.75" customHeight="1" x14ac:dyDescent="0.2">
      <c r="A69" s="53" t="s">
        <v>184</v>
      </c>
      <c r="B69" s="85" t="s">
        <v>185</v>
      </c>
      <c r="C69" s="50" t="s">
        <v>184</v>
      </c>
      <c r="D69" s="242">
        <v>7722.79</v>
      </c>
      <c r="E69" s="242">
        <v>11669.57</v>
      </c>
      <c r="F69" s="52">
        <f t="shared" si="0"/>
        <v>151.10562374478653</v>
      </c>
    </row>
    <row r="70" spans="1:6" ht="24" x14ac:dyDescent="0.2">
      <c r="A70" s="53" t="s">
        <v>186</v>
      </c>
      <c r="B70" s="85" t="s">
        <v>187</v>
      </c>
      <c r="C70" s="50" t="s">
        <v>186</v>
      </c>
      <c r="D70" s="242">
        <v>4645.3</v>
      </c>
      <c r="E70" s="242">
        <v>928.55</v>
      </c>
      <c r="F70" s="52">
        <f t="shared" si="0"/>
        <v>19.98902116117366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0.24</v>
      </c>
      <c r="E82" s="51">
        <f t="shared" si="19"/>
        <v>0</v>
      </c>
      <c r="F82" s="52">
        <f t="shared" si="0"/>
        <v>0</v>
      </c>
    </row>
    <row r="83" spans="1:6" ht="12.75" customHeight="1" x14ac:dyDescent="0.2">
      <c r="A83" s="53">
        <v>641</v>
      </c>
      <c r="B83" s="85" t="s">
        <v>212</v>
      </c>
      <c r="C83" s="50" t="s">
        <v>213</v>
      </c>
      <c r="D83" s="51">
        <f t="shared" ref="D83:E83" si="20">SUM(D84:D90)</f>
        <v>0.24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0.24</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1037.6300000000001</v>
      </c>
      <c r="E124" s="51">
        <f t="shared" si="27"/>
        <v>8137.03</v>
      </c>
      <c r="F124" s="52">
        <f t="shared" si="0"/>
        <v>784.19378776635199</v>
      </c>
    </row>
    <row r="125" spans="1:6" ht="12.75" customHeight="1" x14ac:dyDescent="0.2">
      <c r="A125" s="53">
        <v>661</v>
      </c>
      <c r="B125" s="86" t="s">
        <v>296</v>
      </c>
      <c r="C125" s="50" t="s">
        <v>297</v>
      </c>
      <c r="D125" s="51">
        <f t="shared" ref="D125:E125" si="28">SUM(D126:D127)</f>
        <v>1037.6300000000001</v>
      </c>
      <c r="E125" s="51">
        <f t="shared" si="28"/>
        <v>3888.62</v>
      </c>
      <c r="F125" s="52">
        <f t="shared" si="0"/>
        <v>374.75978913485534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1037.6300000000001</v>
      </c>
      <c r="E127" s="242">
        <v>3888.62</v>
      </c>
      <c r="F127" s="52">
        <f t="shared" si="0"/>
        <v>374.75978913485534</v>
      </c>
    </row>
    <row r="128" spans="1:6" ht="24" x14ac:dyDescent="0.2">
      <c r="A128" s="53">
        <v>663</v>
      </c>
      <c r="B128" s="231" t="s">
        <v>302</v>
      </c>
      <c r="C128" s="50" t="s">
        <v>303</v>
      </c>
      <c r="D128" s="51">
        <f t="shared" ref="D128:E128" si="29">SUM(D129:D132)</f>
        <v>0</v>
      </c>
      <c r="E128" s="51">
        <f t="shared" si="29"/>
        <v>4248.41</v>
      </c>
      <c r="F128" s="52" t="str">
        <f t="shared" si="0"/>
        <v>-</v>
      </c>
    </row>
    <row r="129" spans="1:6" ht="12.75" customHeight="1" x14ac:dyDescent="0.2">
      <c r="A129" s="53">
        <v>6631</v>
      </c>
      <c r="B129" s="86" t="s">
        <v>304</v>
      </c>
      <c r="C129" s="50" t="s">
        <v>305</v>
      </c>
      <c r="D129" s="242">
        <v>0</v>
      </c>
      <c r="E129" s="242">
        <v>200</v>
      </c>
      <c r="F129" s="52" t="str">
        <f t="shared" si="0"/>
        <v>-</v>
      </c>
    </row>
    <row r="130" spans="1:6" ht="12.75" customHeight="1" x14ac:dyDescent="0.2">
      <c r="A130" s="53">
        <v>6632</v>
      </c>
      <c r="B130" s="232" t="s">
        <v>306</v>
      </c>
      <c r="C130" s="50" t="s">
        <v>307</v>
      </c>
      <c r="D130" s="242">
        <v>0</v>
      </c>
      <c r="E130" s="242">
        <v>4048.41</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261781.55000000002</v>
      </c>
      <c r="E133" s="51">
        <f t="shared" si="30"/>
        <v>300584.87</v>
      </c>
      <c r="F133" s="52">
        <f t="shared" ref="F133:F223" si="31">IF(D133&lt;&gt;0,IF(E133/D133&gt;=100,"&gt;&gt;100",E133/D133*100),"-")</f>
        <v>114.82278640339625</v>
      </c>
    </row>
    <row r="134" spans="1:6" ht="24" x14ac:dyDescent="0.2">
      <c r="A134" s="53">
        <v>671</v>
      </c>
      <c r="B134" s="232" t="s">
        <v>314</v>
      </c>
      <c r="C134" s="50" t="s">
        <v>315</v>
      </c>
      <c r="D134" s="51">
        <f t="shared" ref="D134:E134" si="32">SUM(D135:D137)</f>
        <v>261781.55000000002</v>
      </c>
      <c r="E134" s="51">
        <f t="shared" si="32"/>
        <v>300584.87</v>
      </c>
      <c r="F134" s="52">
        <f t="shared" si="31"/>
        <v>114.82278640339625</v>
      </c>
    </row>
    <row r="135" spans="1:6" ht="12.75" customHeight="1" x14ac:dyDescent="0.2">
      <c r="A135" s="53">
        <v>6711</v>
      </c>
      <c r="B135" s="85" t="s">
        <v>316</v>
      </c>
      <c r="C135" s="50" t="s">
        <v>317</v>
      </c>
      <c r="D135" s="242">
        <v>259176.54</v>
      </c>
      <c r="E135" s="242">
        <v>284601.21999999997</v>
      </c>
      <c r="F135" s="52">
        <f t="shared" si="31"/>
        <v>109.80979219801297</v>
      </c>
    </row>
    <row r="136" spans="1:6" ht="24" x14ac:dyDescent="0.2">
      <c r="A136" s="53">
        <v>6712</v>
      </c>
      <c r="B136" s="232" t="s">
        <v>318</v>
      </c>
      <c r="C136" s="50" t="s">
        <v>319</v>
      </c>
      <c r="D136" s="242">
        <v>2605.0100000000002</v>
      </c>
      <c r="E136" s="242">
        <v>15983.65</v>
      </c>
      <c r="F136" s="52">
        <f t="shared" si="31"/>
        <v>613.57346037059358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33.18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33.18</v>
      </c>
      <c r="E150" s="242"/>
      <c r="F150" s="52">
        <f t="shared" si="31"/>
        <v>0</v>
      </c>
    </row>
    <row r="151" spans="1:6" ht="12.75" customHeight="1" x14ac:dyDescent="0.2">
      <c r="A151" s="53">
        <v>3</v>
      </c>
      <c r="B151" s="85" t="s">
        <v>348</v>
      </c>
      <c r="C151" s="50" t="s">
        <v>56</v>
      </c>
      <c r="D151" s="51">
        <f t="shared" ref="D151:E151" si="35">D152+D163+D196+D215+D224+D252+D263</f>
        <v>278264.65000000002</v>
      </c>
      <c r="E151" s="51">
        <f t="shared" si="35"/>
        <v>333033.48</v>
      </c>
      <c r="F151" s="52">
        <f t="shared" si="31"/>
        <v>119.6822808790121</v>
      </c>
    </row>
    <row r="152" spans="1:6" ht="12.75" customHeight="1" x14ac:dyDescent="0.2">
      <c r="A152" s="53">
        <v>31</v>
      </c>
      <c r="B152" s="85" t="s">
        <v>349</v>
      </c>
      <c r="C152" s="50" t="s">
        <v>35</v>
      </c>
      <c r="D152" s="51">
        <f t="shared" ref="D152:E152" si="36">D153+D158+D159</f>
        <v>238916.39</v>
      </c>
      <c r="E152" s="51">
        <f t="shared" si="36"/>
        <v>289159.46000000002</v>
      </c>
      <c r="F152" s="52">
        <f t="shared" si="31"/>
        <v>121.02956184797536</v>
      </c>
    </row>
    <row r="153" spans="1:6" ht="12.75" customHeight="1" x14ac:dyDescent="0.2">
      <c r="A153" s="53">
        <v>311</v>
      </c>
      <c r="B153" s="85" t="s">
        <v>350</v>
      </c>
      <c r="C153" s="50" t="s">
        <v>351</v>
      </c>
      <c r="D153" s="51">
        <f t="shared" ref="D153:E153" si="37">SUM(D154:D157)</f>
        <v>196341.78</v>
      </c>
      <c r="E153" s="51">
        <f t="shared" si="37"/>
        <v>238179.44</v>
      </c>
      <c r="F153" s="52">
        <f t="shared" si="31"/>
        <v>121.30858750491109</v>
      </c>
    </row>
    <row r="154" spans="1:6" ht="12.75" customHeight="1" x14ac:dyDescent="0.2">
      <c r="A154" s="53">
        <v>3111</v>
      </c>
      <c r="B154" s="85" t="s">
        <v>352</v>
      </c>
      <c r="C154" s="50" t="s">
        <v>353</v>
      </c>
      <c r="D154" s="242">
        <v>196341.78</v>
      </c>
      <c r="E154" s="242">
        <v>238179.44</v>
      </c>
      <c r="F154" s="52">
        <f t="shared" si="31"/>
        <v>121.30858750491109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8243.16</v>
      </c>
      <c r="E158" s="242">
        <v>9335.5400000000009</v>
      </c>
      <c r="F158" s="52">
        <f t="shared" si="31"/>
        <v>113.25195677385858</v>
      </c>
    </row>
    <row r="159" spans="1:6" ht="12.75" customHeight="1" x14ac:dyDescent="0.2">
      <c r="A159" s="53">
        <v>313</v>
      </c>
      <c r="B159" s="85" t="s">
        <v>362</v>
      </c>
      <c r="C159" s="50" t="s">
        <v>363</v>
      </c>
      <c r="D159" s="51">
        <f t="shared" ref="D159:E159" si="38">SUM(D160:D162)</f>
        <v>34331.449999999997</v>
      </c>
      <c r="E159" s="51">
        <f t="shared" si="38"/>
        <v>41644.480000000003</v>
      </c>
      <c r="F159" s="52">
        <f t="shared" si="31"/>
        <v>121.30125584558766</v>
      </c>
    </row>
    <row r="160" spans="1:6" ht="12.75" customHeight="1" x14ac:dyDescent="0.2">
      <c r="A160" s="53">
        <v>3131</v>
      </c>
      <c r="B160" s="85" t="s">
        <v>142</v>
      </c>
      <c r="C160" s="50" t="s">
        <v>364</v>
      </c>
      <c r="D160" s="242">
        <v>15393.19</v>
      </c>
      <c r="E160" s="242">
        <v>17633.400000000001</v>
      </c>
      <c r="F160" s="52">
        <f t="shared" si="31"/>
        <v>114.55325374402577</v>
      </c>
    </row>
    <row r="161" spans="1:6" ht="12.75" customHeight="1" x14ac:dyDescent="0.2">
      <c r="A161" s="53">
        <v>3132</v>
      </c>
      <c r="B161" s="85" t="s">
        <v>365</v>
      </c>
      <c r="C161" s="50" t="s">
        <v>366</v>
      </c>
      <c r="D161" s="242">
        <v>18938.259999999998</v>
      </c>
      <c r="E161" s="242">
        <v>24011.08</v>
      </c>
      <c r="F161" s="52">
        <f t="shared" si="31"/>
        <v>126.7860933369803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39056.640000000007</v>
      </c>
      <c r="E163" s="51">
        <f t="shared" si="39"/>
        <v>43543.610000000008</v>
      </c>
      <c r="F163" s="52">
        <f t="shared" si="31"/>
        <v>111.48836663880969</v>
      </c>
    </row>
    <row r="164" spans="1:6" ht="12.75" customHeight="1" x14ac:dyDescent="0.2">
      <c r="A164" s="53">
        <v>321</v>
      </c>
      <c r="B164" s="85" t="s">
        <v>371</v>
      </c>
      <c r="C164" s="50" t="s">
        <v>372</v>
      </c>
      <c r="D164" s="51">
        <f t="shared" ref="D164:E164" si="40">SUM(D165:D168)</f>
        <v>1387.1</v>
      </c>
      <c r="E164" s="51">
        <f t="shared" si="40"/>
        <v>13619.4</v>
      </c>
      <c r="F164" s="52">
        <f t="shared" si="31"/>
        <v>981.86143753154079</v>
      </c>
    </row>
    <row r="165" spans="1:6" ht="12.75" customHeight="1" x14ac:dyDescent="0.2">
      <c r="A165" s="53">
        <v>3211</v>
      </c>
      <c r="B165" s="85" t="s">
        <v>373</v>
      </c>
      <c r="C165" s="50" t="s">
        <v>374</v>
      </c>
      <c r="D165" s="242">
        <v>603.63</v>
      </c>
      <c r="E165" s="242"/>
      <c r="F165" s="52">
        <f t="shared" si="31"/>
        <v>0</v>
      </c>
    </row>
    <row r="166" spans="1:6" ht="12.75" customHeight="1" x14ac:dyDescent="0.2">
      <c r="A166" s="53">
        <v>3212</v>
      </c>
      <c r="B166" s="85" t="s">
        <v>375</v>
      </c>
      <c r="C166" s="50" t="s">
        <v>376</v>
      </c>
      <c r="D166" s="242">
        <v>567.79999999999995</v>
      </c>
      <c r="E166" s="242">
        <v>13619.4</v>
      </c>
      <c r="F166" s="52">
        <f t="shared" si="31"/>
        <v>2398.6262768580486</v>
      </c>
    </row>
    <row r="167" spans="1:6" ht="12.75" customHeight="1" x14ac:dyDescent="0.2">
      <c r="A167" s="53">
        <v>3213</v>
      </c>
      <c r="B167" s="85" t="s">
        <v>377</v>
      </c>
      <c r="C167" s="50" t="s">
        <v>378</v>
      </c>
      <c r="D167" s="242">
        <v>215.67</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25620.050000000003</v>
      </c>
      <c r="E169" s="51">
        <f t="shared" si="41"/>
        <v>17281.370000000003</v>
      </c>
      <c r="F169" s="52">
        <f t="shared" si="31"/>
        <v>67.452522536060627</v>
      </c>
    </row>
    <row r="170" spans="1:6" ht="12.75" customHeight="1" x14ac:dyDescent="0.2">
      <c r="A170" s="53">
        <v>3221</v>
      </c>
      <c r="B170" s="85" t="s">
        <v>383</v>
      </c>
      <c r="C170" s="50" t="s">
        <v>384</v>
      </c>
      <c r="D170" s="242">
        <v>556.34</v>
      </c>
      <c r="E170" s="242">
        <v>1118.27</v>
      </c>
      <c r="F170" s="52">
        <f t="shared" si="31"/>
        <v>201.00478124887658</v>
      </c>
    </row>
    <row r="171" spans="1:6" ht="12.75" customHeight="1" x14ac:dyDescent="0.2">
      <c r="A171" s="53">
        <v>3222</v>
      </c>
      <c r="B171" s="85" t="s">
        <v>385</v>
      </c>
      <c r="C171" s="50" t="s">
        <v>386</v>
      </c>
      <c r="D171" s="242">
        <v>0</v>
      </c>
      <c r="E171" s="242">
        <v>131.51</v>
      </c>
      <c r="F171" s="52" t="str">
        <f t="shared" si="31"/>
        <v>-</v>
      </c>
    </row>
    <row r="172" spans="1:6" ht="12.75" customHeight="1" x14ac:dyDescent="0.2">
      <c r="A172" s="53">
        <v>3223</v>
      </c>
      <c r="B172" s="85" t="s">
        <v>387</v>
      </c>
      <c r="C172" s="50" t="s">
        <v>388</v>
      </c>
      <c r="D172" s="242">
        <v>1924.77</v>
      </c>
      <c r="E172" s="242">
        <v>1938.07</v>
      </c>
      <c r="F172" s="52">
        <f t="shared" si="31"/>
        <v>100.69099165095051</v>
      </c>
    </row>
    <row r="173" spans="1:6" ht="12.75" customHeight="1" x14ac:dyDescent="0.2">
      <c r="A173" s="53">
        <v>3224</v>
      </c>
      <c r="B173" s="85" t="s">
        <v>389</v>
      </c>
      <c r="C173" s="50" t="s">
        <v>390</v>
      </c>
      <c r="D173" s="242">
        <v>904.68</v>
      </c>
      <c r="E173" s="242">
        <v>1430.08</v>
      </c>
      <c r="F173" s="52">
        <f t="shared" si="31"/>
        <v>158.07578370252463</v>
      </c>
    </row>
    <row r="174" spans="1:6" ht="12.75" customHeight="1" x14ac:dyDescent="0.2">
      <c r="A174" s="53">
        <v>3225</v>
      </c>
      <c r="B174" s="85" t="s">
        <v>391</v>
      </c>
      <c r="C174" s="50" t="s">
        <v>392</v>
      </c>
      <c r="D174" s="242">
        <v>2040.88</v>
      </c>
      <c r="E174" s="242">
        <v>2146.6799999999998</v>
      </c>
      <c r="F174" s="52">
        <f t="shared" si="31"/>
        <v>105.18403825800632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20193.38</v>
      </c>
      <c r="E176" s="242">
        <v>10516.76</v>
      </c>
      <c r="F176" s="52">
        <f t="shared" si="31"/>
        <v>52.080236196218756</v>
      </c>
    </row>
    <row r="177" spans="1:6" ht="12.75" customHeight="1" x14ac:dyDescent="0.2">
      <c r="A177" s="53">
        <v>323</v>
      </c>
      <c r="B177" s="85" t="s">
        <v>397</v>
      </c>
      <c r="C177" s="50" t="s">
        <v>398</v>
      </c>
      <c r="D177" s="51">
        <f t="shared" ref="D177:E177" si="42">SUM(D178:D186)</f>
        <v>10513.759999999998</v>
      </c>
      <c r="E177" s="51">
        <f t="shared" si="42"/>
        <v>11101.69</v>
      </c>
      <c r="F177" s="52">
        <f t="shared" si="31"/>
        <v>105.59200514373548</v>
      </c>
    </row>
    <row r="178" spans="1:6" ht="12.75" customHeight="1" x14ac:dyDescent="0.2">
      <c r="A178" s="53">
        <v>3231</v>
      </c>
      <c r="B178" s="85" t="s">
        <v>399</v>
      </c>
      <c r="C178" s="50" t="s">
        <v>400</v>
      </c>
      <c r="D178" s="242">
        <v>1175.6199999999999</v>
      </c>
      <c r="E178" s="242">
        <v>1053.81</v>
      </c>
      <c r="F178" s="52">
        <f t="shared" si="31"/>
        <v>89.638658750276463</v>
      </c>
    </row>
    <row r="179" spans="1:6" ht="12.75" customHeight="1" x14ac:dyDescent="0.2">
      <c r="A179" s="53">
        <v>3232</v>
      </c>
      <c r="B179" s="85" t="s">
        <v>401</v>
      </c>
      <c r="C179" s="50" t="s">
        <v>402</v>
      </c>
      <c r="D179" s="242">
        <v>1867.86</v>
      </c>
      <c r="E179" s="242">
        <v>1939.13</v>
      </c>
      <c r="F179" s="52">
        <f t="shared" si="31"/>
        <v>103.81559645797867</v>
      </c>
    </row>
    <row r="180" spans="1:6" ht="12.75" customHeight="1" x14ac:dyDescent="0.2">
      <c r="A180" s="53">
        <v>3233</v>
      </c>
      <c r="B180" s="85" t="s">
        <v>403</v>
      </c>
      <c r="C180" s="50" t="s">
        <v>404</v>
      </c>
      <c r="D180" s="242">
        <v>394.24</v>
      </c>
      <c r="E180" s="242">
        <v>531.42999999999995</v>
      </c>
      <c r="F180" s="52">
        <f t="shared" si="31"/>
        <v>134.79859983766232</v>
      </c>
    </row>
    <row r="181" spans="1:6" ht="12.75" customHeight="1" x14ac:dyDescent="0.2">
      <c r="A181" s="53">
        <v>3234</v>
      </c>
      <c r="B181" s="85" t="s">
        <v>405</v>
      </c>
      <c r="C181" s="50" t="s">
        <v>406</v>
      </c>
      <c r="D181" s="242">
        <v>0</v>
      </c>
      <c r="E181" s="242"/>
      <c r="F181" s="52" t="str">
        <f t="shared" si="31"/>
        <v>-</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308.58</v>
      </c>
      <c r="E183" s="242">
        <v>143.55000000000001</v>
      </c>
      <c r="F183" s="52">
        <f t="shared" si="31"/>
        <v>46.519541123857678</v>
      </c>
    </row>
    <row r="184" spans="1:6" ht="12.75" customHeight="1" x14ac:dyDescent="0.2">
      <c r="A184" s="53">
        <v>3237</v>
      </c>
      <c r="B184" s="85" t="s">
        <v>411</v>
      </c>
      <c r="C184" s="50" t="s">
        <v>412</v>
      </c>
      <c r="D184" s="242">
        <v>6470.24</v>
      </c>
      <c r="E184" s="242">
        <v>7035.98</v>
      </c>
      <c r="F184" s="52">
        <f t="shared" si="31"/>
        <v>108.74372511684265</v>
      </c>
    </row>
    <row r="185" spans="1:6" ht="12.75" customHeight="1" x14ac:dyDescent="0.2">
      <c r="A185" s="53">
        <v>3238</v>
      </c>
      <c r="B185" s="85" t="s">
        <v>413</v>
      </c>
      <c r="C185" s="50" t="s">
        <v>414</v>
      </c>
      <c r="D185" s="242">
        <v>297.22000000000003</v>
      </c>
      <c r="E185" s="242">
        <v>274.79000000000002</v>
      </c>
      <c r="F185" s="52">
        <f t="shared" si="31"/>
        <v>92.453401520759044</v>
      </c>
    </row>
    <row r="186" spans="1:6" ht="12.75" customHeight="1" x14ac:dyDescent="0.2">
      <c r="A186" s="53">
        <v>3239</v>
      </c>
      <c r="B186" s="85" t="s">
        <v>415</v>
      </c>
      <c r="C186" s="50" t="s">
        <v>416</v>
      </c>
      <c r="D186" s="242">
        <v>0</v>
      </c>
      <c r="E186" s="242">
        <v>123</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1535.73</v>
      </c>
      <c r="E188" s="51">
        <f t="shared" si="43"/>
        <v>1541.15</v>
      </c>
      <c r="F188" s="52">
        <f t="shared" si="31"/>
        <v>100.35292662121597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1493.94</v>
      </c>
      <c r="E190" s="242">
        <v>1359.13</v>
      </c>
      <c r="F190" s="52">
        <f t="shared" si="31"/>
        <v>90.97621055731824</v>
      </c>
    </row>
    <row r="191" spans="1:6" ht="12.75" customHeight="1" x14ac:dyDescent="0.2">
      <c r="A191" s="53">
        <v>3293</v>
      </c>
      <c r="B191" s="85" t="s">
        <v>425</v>
      </c>
      <c r="C191" s="50" t="s">
        <v>426</v>
      </c>
      <c r="D191" s="242">
        <v>41.79</v>
      </c>
      <c r="E191" s="242">
        <v>129.56</v>
      </c>
      <c r="F191" s="52">
        <f t="shared" si="31"/>
        <v>310.02632208662362</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v>52.46</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291.62</v>
      </c>
      <c r="E196" s="51">
        <f t="shared" si="44"/>
        <v>330.41</v>
      </c>
      <c r="F196" s="52">
        <f t="shared" si="31"/>
        <v>113.30155682051985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291.62</v>
      </c>
      <c r="E210" s="51">
        <f t="shared" si="47"/>
        <v>330.41</v>
      </c>
      <c r="F210" s="52">
        <f t="shared" si="31"/>
        <v>113.30155682051985</v>
      </c>
    </row>
    <row r="211" spans="1:6" ht="12.75" customHeight="1" x14ac:dyDescent="0.2">
      <c r="A211" s="53">
        <v>3431</v>
      </c>
      <c r="B211" s="232" t="s">
        <v>465</v>
      </c>
      <c r="C211" s="50" t="s">
        <v>466</v>
      </c>
      <c r="D211" s="242">
        <v>291.62</v>
      </c>
      <c r="E211" s="242">
        <v>330.41</v>
      </c>
      <c r="F211" s="52">
        <f t="shared" si="31"/>
        <v>113.30155682051985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278264.65000000002</v>
      </c>
      <c r="E289" s="51">
        <f t="shared" si="79"/>
        <v>333033.48</v>
      </c>
      <c r="F289" s="52">
        <f t="shared" si="76"/>
        <v>119.6822808790121</v>
      </c>
    </row>
    <row r="290" spans="1:6" ht="12.75" customHeight="1" x14ac:dyDescent="0.2">
      <c r="A290" s="53" t="s">
        <v>608</v>
      </c>
      <c r="B290" s="85" t="s">
        <v>619</v>
      </c>
      <c r="C290" s="50" t="s">
        <v>620</v>
      </c>
      <c r="D290" s="51">
        <f>IF(D6&gt;=D289,D6-D289,0)</f>
        <v>1601.3399999999674</v>
      </c>
      <c r="E290" s="51">
        <f>IF(E6&gt;=E289,E6-E289,0)</f>
        <v>0</v>
      </c>
      <c r="F290" s="52">
        <f t="shared" si="76"/>
        <v>0</v>
      </c>
    </row>
    <row r="291" spans="1:6" ht="12.75" customHeight="1" x14ac:dyDescent="0.2">
      <c r="A291" s="53" t="s">
        <v>608</v>
      </c>
      <c r="B291" s="85" t="s">
        <v>621</v>
      </c>
      <c r="C291" s="50" t="s">
        <v>622</v>
      </c>
      <c r="D291" s="51">
        <f>IF(D289&gt;=D6,D289-D6,0)</f>
        <v>0</v>
      </c>
      <c r="E291" s="51">
        <f>IF(E289&gt;=E6,E289-E6,0)</f>
        <v>6713.4599999999627</v>
      </c>
      <c r="F291" s="52" t="str">
        <f t="shared" si="76"/>
        <v>-</v>
      </c>
    </row>
    <row r="292" spans="1:6" ht="12.75" customHeight="1" x14ac:dyDescent="0.2">
      <c r="A292" s="53">
        <v>92211</v>
      </c>
      <c r="B292" s="85" t="s">
        <v>623</v>
      </c>
      <c r="C292" s="50" t="s">
        <v>624</v>
      </c>
      <c r="D292" s="242">
        <v>7980.45</v>
      </c>
      <c r="E292" s="242">
        <v>2331.48</v>
      </c>
      <c r="F292" s="52">
        <f t="shared" si="76"/>
        <v>29.214893896960696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320.52999999999997</v>
      </c>
      <c r="F294" s="52" t="str">
        <f t="shared" si="76"/>
        <v>-</v>
      </c>
    </row>
    <row r="295" spans="1:6" ht="24" x14ac:dyDescent="0.2">
      <c r="A295" s="53">
        <v>9661</v>
      </c>
      <c r="B295" s="85" t="s">
        <v>629</v>
      </c>
      <c r="C295" s="50" t="s">
        <v>630</v>
      </c>
      <c r="D295" s="242">
        <v>0</v>
      </c>
      <c r="E295" s="242">
        <v>320.52999999999997</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6828.96</v>
      </c>
      <c r="E350" s="51">
        <f t="shared" si="95"/>
        <v>29467.03</v>
      </c>
      <c r="F350" s="52">
        <f t="shared" si="81"/>
        <v>431.50098990182988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6828.96</v>
      </c>
      <c r="E363" s="51">
        <f t="shared" si="99"/>
        <v>29467.03</v>
      </c>
      <c r="F363" s="52">
        <f t="shared" si="81"/>
        <v>431.50098990182988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6828.96</v>
      </c>
      <c r="E369" s="51">
        <f t="shared" si="101"/>
        <v>29467.03</v>
      </c>
      <c r="F369" s="52">
        <f t="shared" si="81"/>
        <v>431.50098990182988</v>
      </c>
    </row>
    <row r="370" spans="1:6" ht="12.75" customHeight="1" x14ac:dyDescent="0.2">
      <c r="A370" s="53">
        <v>4221</v>
      </c>
      <c r="B370" s="85" t="s">
        <v>674</v>
      </c>
      <c r="C370" s="50" t="s">
        <v>766</v>
      </c>
      <c r="D370" s="242">
        <v>557.29999999999995</v>
      </c>
      <c r="E370" s="242"/>
      <c r="F370" s="52">
        <f t="shared" si="81"/>
        <v>0</v>
      </c>
    </row>
    <row r="371" spans="1:6" ht="12.75" customHeight="1" x14ac:dyDescent="0.2">
      <c r="A371" s="53">
        <v>4222</v>
      </c>
      <c r="B371" s="85" t="s">
        <v>767</v>
      </c>
      <c r="C371" s="50" t="s">
        <v>768</v>
      </c>
      <c r="D371" s="242">
        <v>1906.56</v>
      </c>
      <c r="E371" s="242">
        <v>5279.99</v>
      </c>
      <c r="F371" s="52">
        <f t="shared" si="81"/>
        <v>276.9380454850621</v>
      </c>
    </row>
    <row r="372" spans="1:6" ht="12.75" customHeight="1" x14ac:dyDescent="0.2">
      <c r="A372" s="53">
        <v>4223</v>
      </c>
      <c r="B372" s="85" t="s">
        <v>678</v>
      </c>
      <c r="C372" s="50" t="s">
        <v>769</v>
      </c>
      <c r="D372" s="242">
        <v>4365.1000000000004</v>
      </c>
      <c r="E372" s="242">
        <v>24187.040000000001</v>
      </c>
      <c r="F372" s="52">
        <f t="shared" si="81"/>
        <v>554.10047879773663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6828.96</v>
      </c>
      <c r="E408" s="51">
        <f t="shared" si="111"/>
        <v>29467.03</v>
      </c>
      <c r="F408" s="52">
        <f t="shared" si="81"/>
        <v>431.50098990182988</v>
      </c>
    </row>
    <row r="409" spans="1:6" ht="12.75" customHeight="1" x14ac:dyDescent="0.2">
      <c r="A409" s="53">
        <v>92212</v>
      </c>
      <c r="B409" s="85" t="s">
        <v>823</v>
      </c>
      <c r="C409" s="50" t="s">
        <v>824</v>
      </c>
      <c r="D409" s="242">
        <v>0</v>
      </c>
      <c r="E409" s="242">
        <v>421.35</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279865.99</v>
      </c>
      <c r="E412" s="51">
        <f>E6+E298</f>
        <v>326320.02</v>
      </c>
      <c r="F412" s="52">
        <f t="shared" si="81"/>
        <v>116.598669241661</v>
      </c>
    </row>
    <row r="413" spans="1:6" ht="12.75" customHeight="1" x14ac:dyDescent="0.2">
      <c r="A413" s="53" t="s">
        <v>608</v>
      </c>
      <c r="B413" s="85" t="s">
        <v>831</v>
      </c>
      <c r="C413" s="50" t="s">
        <v>832</v>
      </c>
      <c r="D413" s="51">
        <f t="shared" ref="D413:E413" si="112">D289+D350</f>
        <v>285093.61000000004</v>
      </c>
      <c r="E413" s="51">
        <f t="shared" si="112"/>
        <v>362500.51</v>
      </c>
      <c r="F413" s="52">
        <f t="shared" si="81"/>
        <v>127.15139774616485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5227.6200000000536</v>
      </c>
      <c r="E415" s="51">
        <f t="shared" si="114"/>
        <v>36180.489999999991</v>
      </c>
      <c r="F415" s="52">
        <f t="shared" si="81"/>
        <v>692.10252466704969</v>
      </c>
    </row>
    <row r="416" spans="1:6" ht="12.75" customHeight="1" x14ac:dyDescent="0.2">
      <c r="A416" s="60" t="s">
        <v>837</v>
      </c>
      <c r="B416" s="232" t="s">
        <v>838</v>
      </c>
      <c r="C416" s="61" t="s">
        <v>839</v>
      </c>
      <c r="D416" s="51">
        <f t="shared" ref="D416:E416" si="115">IF(D292-D293+D409-D410&gt;=0,D292-D293+D409-D410,0)</f>
        <v>7980.45</v>
      </c>
      <c r="E416" s="51">
        <f t="shared" si="115"/>
        <v>2752.83</v>
      </c>
      <c r="F416" s="52">
        <f t="shared" si="81"/>
        <v>34.49467135311918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320.52999999999997</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279865.99</v>
      </c>
      <c r="E639" s="51">
        <f t="shared" si="180"/>
        <v>326320.02</v>
      </c>
      <c r="F639" s="52">
        <f t="shared" si="119"/>
        <v>116.598669241661</v>
      </c>
    </row>
    <row r="640" spans="1:6" ht="12.75" customHeight="1" x14ac:dyDescent="0.2">
      <c r="A640" s="53" t="s">
        <v>608</v>
      </c>
      <c r="B640" s="85" t="s">
        <v>1277</v>
      </c>
      <c r="C640" s="50" t="s">
        <v>1278</v>
      </c>
      <c r="D640" s="51">
        <f t="shared" ref="D640:E640" si="181">D413+D528</f>
        <v>285093.61000000004</v>
      </c>
      <c r="E640" s="51">
        <f t="shared" si="181"/>
        <v>362500.51</v>
      </c>
      <c r="F640" s="52">
        <f t="shared" si="119"/>
        <v>127.15139774616485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5227.6200000000536</v>
      </c>
      <c r="E642" s="51">
        <f t="shared" si="183"/>
        <v>36180.489999999991</v>
      </c>
      <c r="F642" s="52">
        <f t="shared" si="119"/>
        <v>692.10252466704969</v>
      </c>
    </row>
    <row r="643" spans="1:6" ht="24" x14ac:dyDescent="0.2">
      <c r="A643" s="60" t="s">
        <v>1283</v>
      </c>
      <c r="B643" s="85" t="s">
        <v>1284</v>
      </c>
      <c r="C643" s="61" t="s">
        <v>1283</v>
      </c>
      <c r="D643" s="51">
        <f t="shared" ref="D643:E643" si="184">IF(D416-D417+D637-D638&gt;=0,D416-D417+D637-D638,0)</f>
        <v>7980.45</v>
      </c>
      <c r="E643" s="51">
        <f t="shared" si="184"/>
        <v>2752.83</v>
      </c>
      <c r="F643" s="52">
        <f t="shared" si="119"/>
        <v>34.49467135311918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2752.8299999999463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33427.659999999989</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23596.3</v>
      </c>
      <c r="E649" s="242">
        <v>24520.34</v>
      </c>
      <c r="F649" s="52">
        <f t="shared" ref="F649:F724" si="188">IF(D649&lt;&gt;0,IF(E649/D649&gt;=100,"&gt;&gt;100",E649/D649*100),"-")</f>
        <v>103.91603768387417</v>
      </c>
    </row>
    <row r="650" spans="1:6" ht="12.75" customHeight="1" x14ac:dyDescent="0.2">
      <c r="A650" s="53" t="s">
        <v>1296</v>
      </c>
      <c r="B650" s="85" t="s">
        <v>1297</v>
      </c>
      <c r="C650" s="50" t="s">
        <v>1296</v>
      </c>
      <c r="D650" s="242">
        <v>281113.51</v>
      </c>
      <c r="E650" s="242">
        <v>329850.42</v>
      </c>
      <c r="F650" s="52">
        <f t="shared" si="188"/>
        <v>117.33709276370246</v>
      </c>
    </row>
    <row r="651" spans="1:6" ht="12.75" customHeight="1" x14ac:dyDescent="0.2">
      <c r="A651" s="53" t="s">
        <v>1298</v>
      </c>
      <c r="B651" s="85" t="s">
        <v>1299</v>
      </c>
      <c r="C651" s="50" t="s">
        <v>1298</v>
      </c>
      <c r="D651" s="242">
        <v>280189.46999999997</v>
      </c>
      <c r="E651" s="242">
        <v>351085.36</v>
      </c>
      <c r="F651" s="52">
        <f t="shared" si="188"/>
        <v>125.30283882545623</v>
      </c>
    </row>
    <row r="652" spans="1:6" ht="24" x14ac:dyDescent="0.2">
      <c r="A652" s="53">
        <v>11</v>
      </c>
      <c r="B652" s="85" t="s">
        <v>1300</v>
      </c>
      <c r="C652" s="50" t="s">
        <v>1301</v>
      </c>
      <c r="D652" s="51">
        <f t="shared" ref="D652:E652" si="189">+D649+D650-D651</f>
        <v>24520.340000000026</v>
      </c>
      <c r="E652" s="51">
        <f t="shared" si="189"/>
        <v>3285.4000000000233</v>
      </c>
      <c r="F652" s="52">
        <f t="shared" si="188"/>
        <v>13.398672285947178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v>
      </c>
      <c r="E654" s="262">
        <v>14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14</v>
      </c>
      <c r="E656" s="262">
        <v>14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4645.3</v>
      </c>
      <c r="E662" s="242">
        <v>1000</v>
      </c>
      <c r="F662" s="52">
        <f t="shared" si="188"/>
        <v>21.527134953609021</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v>4000</v>
      </c>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7722.79</v>
      </c>
      <c r="E676" s="242">
        <v>11669.57</v>
      </c>
      <c r="F676" s="52">
        <f t="shared" si="188"/>
        <v>151.10562374478653</v>
      </c>
    </row>
    <row r="677" spans="1:6" ht="24" x14ac:dyDescent="0.2">
      <c r="A677" s="53">
        <v>63622</v>
      </c>
      <c r="B677" s="232" t="s">
        <v>1351</v>
      </c>
      <c r="C677" s="50" t="s">
        <v>1352</v>
      </c>
      <c r="D677" s="242">
        <v>4645.3</v>
      </c>
      <c r="E677" s="242"/>
      <c r="F677" s="52">
        <f t="shared" si="188"/>
        <v>0</v>
      </c>
    </row>
    <row r="678" spans="1:6" ht="24" x14ac:dyDescent="0.2">
      <c r="A678" s="53">
        <v>63623</v>
      </c>
      <c r="B678" s="232" t="s">
        <v>1353</v>
      </c>
      <c r="C678" s="50" t="s">
        <v>1354</v>
      </c>
      <c r="D678" s="242">
        <v>0</v>
      </c>
      <c r="E678" s="242">
        <v>928.55</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567.79999999999995</v>
      </c>
      <c r="E718" s="242">
        <v>13619.4</v>
      </c>
      <c r="F718" s="52">
        <f t="shared" si="188"/>
        <v>2398.6262768580486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308.58</v>
      </c>
      <c r="E720" s="242">
        <v>143.55000000000001</v>
      </c>
      <c r="F720" s="52">
        <f t="shared" si="188"/>
        <v>46.519541123857678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1493.94</v>
      </c>
      <c r="E726" s="242">
        <v>1359.13</v>
      </c>
      <c r="F726" s="52">
        <f t="shared" si="190"/>
        <v>90.97621055731824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3"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47428.289999999994</v>
      </c>
      <c r="E6" s="229">
        <f t="shared" si="0"/>
        <v>49300.039999999994</v>
      </c>
      <c r="F6" s="230">
        <f t="shared" ref="F6:F260" si="1">IF(D6&gt;0,IF(E6/D6&gt;=100,"&gt;&gt;100",E6/D6*100),"-")</f>
        <v>103.94648426076505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21783.489999999998</v>
      </c>
      <c r="E7" s="104">
        <f t="shared" si="2"/>
        <v>42570.509999999995</v>
      </c>
      <c r="F7" s="93">
        <f t="shared" si="1"/>
        <v>195.42557230269347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21783.489999999998</v>
      </c>
      <c r="E12" s="104">
        <f t="shared" si="3"/>
        <v>42570.509999999995</v>
      </c>
      <c r="F12" s="93">
        <f t="shared" si="1"/>
        <v>195.42557230269347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21783.489999999998</v>
      </c>
      <c r="E19" s="104">
        <f t="shared" si="5"/>
        <v>42570.509999999995</v>
      </c>
      <c r="F19" s="93">
        <f t="shared" si="1"/>
        <v>195.42557230269347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2311.37</v>
      </c>
      <c r="E20" s="247">
        <v>2311.37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v>5279.99</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35685.839999999997</v>
      </c>
      <c r="E22" s="247">
        <v>59872.88</v>
      </c>
      <c r="F22" s="93">
        <f t="shared" si="1"/>
        <v>167.77769557897474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16213.72</v>
      </c>
      <c r="E28" s="247">
        <v>24893.73</v>
      </c>
      <c r="F28" s="93">
        <f t="shared" si="1"/>
        <v>153.53496914958441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3808.32</v>
      </c>
      <c r="E54" s="247">
        <v>5955</v>
      </c>
      <c r="F54" s="93">
        <f t="shared" si="1"/>
        <v>156.36816233929923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3808.32</v>
      </c>
      <c r="E55" s="247">
        <v>5955</v>
      </c>
      <c r="F55" s="93">
        <f t="shared" si="1"/>
        <v>156.36816233929923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25644.799999999999</v>
      </c>
      <c r="E68" s="104">
        <f t="shared" si="13"/>
        <v>6729.53</v>
      </c>
      <c r="F68" s="93">
        <f t="shared" si="1"/>
        <v>26.241304280009981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24520.34</v>
      </c>
      <c r="E69" s="104">
        <f t="shared" si="14"/>
        <v>3285.4</v>
      </c>
      <c r="F69" s="93">
        <f t="shared" si="1"/>
        <v>13.398672285947097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24520.34</v>
      </c>
      <c r="E70" s="104">
        <f t="shared" si="15"/>
        <v>3252.54</v>
      </c>
      <c r="F70" s="93">
        <f t="shared" si="1"/>
        <v>13.264661093606369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24520.34</v>
      </c>
      <c r="E72" s="247">
        <v>3252.54</v>
      </c>
      <c r="F72" s="93">
        <f t="shared" si="1"/>
        <v>13.264661093606369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32.86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77.05</v>
      </c>
      <c r="E78" s="104">
        <f>E79+SUM(E82:E84)-E85+E86</f>
        <v>3123.6</v>
      </c>
      <c r="F78" s="93">
        <f t="shared" si="1"/>
        <v>4053.9909149902664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77.05</v>
      </c>
      <c r="E86" s="247">
        <v>3123.6</v>
      </c>
      <c r="F86" s="93">
        <f t="shared" si="1"/>
        <v>4053.9909149902664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1047.4100000000001</v>
      </c>
      <c r="E146" s="104">
        <f t="shared" si="26"/>
        <v>320.52999999999997</v>
      </c>
      <c r="F146" s="93">
        <f t="shared" si="1"/>
        <v>30.602151974871344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1047.4100000000001</v>
      </c>
      <c r="E160" s="247">
        <v>320.52999999999997</v>
      </c>
      <c r="F160" s="93">
        <f t="shared" si="1"/>
        <v>30.602151974871344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47428.29</v>
      </c>
      <c r="E175" s="104">
        <f t="shared" si="30"/>
        <v>49300.039999999994</v>
      </c>
      <c r="F175" s="93">
        <f t="shared" si="1"/>
        <v>103.94648426076503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21844.560000000001</v>
      </c>
      <c r="E176" s="104">
        <f t="shared" si="31"/>
        <v>39836.659999999996</v>
      </c>
      <c r="F176" s="93">
        <f t="shared" si="1"/>
        <v>182.36421333274734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21844.560000000001</v>
      </c>
      <c r="E177" s="104">
        <f t="shared" si="32"/>
        <v>38666.6</v>
      </c>
      <c r="F177" s="93">
        <f t="shared" si="1"/>
        <v>177.00791409852155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21585.18</v>
      </c>
      <c r="E178" s="247">
        <v>35966.089999999997</v>
      </c>
      <c r="F178" s="93">
        <f t="shared" si="1"/>
        <v>166.62399850267636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259.38</v>
      </c>
      <c r="E179" s="247">
        <v>2700.51</v>
      </c>
      <c r="F179" s="93">
        <f t="shared" si="1"/>
        <v>1041.1404117510988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1170.06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25583.73</v>
      </c>
      <c r="E237" s="104">
        <f t="shared" si="41"/>
        <v>9463.3799999999992</v>
      </c>
      <c r="F237" s="93">
        <f t="shared" si="1"/>
        <v>36.989836900248712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21783.49</v>
      </c>
      <c r="E238" s="104">
        <f t="shared" si="42"/>
        <v>42570.51</v>
      </c>
      <c r="F238" s="93">
        <f t="shared" si="1"/>
        <v>195.42557230269347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21783.49</v>
      </c>
      <c r="E239" s="104">
        <f t="shared" si="43"/>
        <v>42570.51</v>
      </c>
      <c r="F239" s="93">
        <f t="shared" si="1"/>
        <v>195.42557230269347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21783.49</v>
      </c>
      <c r="E240" s="247">
        <v>42570.51</v>
      </c>
      <c r="F240" s="93">
        <f t="shared" si="1"/>
        <v>195.42557230269347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2752.83</v>
      </c>
      <c r="E245" s="104">
        <f t="shared" si="45"/>
        <v>-33427.660000000003</v>
      </c>
      <c r="F245" s="93">
        <f t="shared" si="1"/>
        <v>-1214.3016459425394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2752.83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2331.48</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421.35</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33427.660000000003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29342.59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4085.07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1047.4100000000001</v>
      </c>
      <c r="E255" s="247">
        <v>320.52999999999997</v>
      </c>
      <c r="F255" s="93">
        <f t="shared" si="1"/>
        <v>30.602151974871344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477.6</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477.6</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1047.4100000000001</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320.52999999999997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77.05</v>
      </c>
      <c r="E268" s="247">
        <v>3057.24</v>
      </c>
      <c r="F268" s="93">
        <f t="shared" si="50"/>
        <v>3967.865022712524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66.36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51.46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21793.1</v>
      </c>
      <c r="E288" s="247">
        <v>38666.6</v>
      </c>
      <c r="F288" s="93">
        <f t="shared" si="50"/>
        <v>177.42588250409534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1170.06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285093.61</v>
      </c>
      <c r="E28" s="81">
        <f t="shared" si="6"/>
        <v>362500.51</v>
      </c>
      <c r="F28" s="63">
        <f t="shared" si="1"/>
        <v>127.15139774616486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285093.61</v>
      </c>
      <c r="E30" s="249">
        <v>362500.51</v>
      </c>
      <c r="F30" s="63">
        <f t="shared" si="1"/>
        <v>127.15139774616486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285093.61</v>
      </c>
      <c r="E141" s="106">
        <f t="shared" si="28"/>
        <v>362500.51</v>
      </c>
      <c r="F141" s="82">
        <f t="shared" si="1"/>
        <v>127.15139774616486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21844.560000000001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361457.31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334091.53999999998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290399.40999999997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43692.13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27365.77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343465.21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317269.5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276018.5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41251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26195.71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39836.659999999974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39836.659999999996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38666.6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1170.06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50660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Office1</cp:lastModifiedBy>
  <cp:lastPrinted>2024-01-29T13:14:54Z</cp:lastPrinted>
  <dcterms:created xsi:type="dcterms:W3CDTF">2022-04-01T05:14:30Z</dcterms:created>
  <dcterms:modified xsi:type="dcterms:W3CDTF">2024-01-29T13:15:04Z</dcterms:modified>
</cp:coreProperties>
</file>