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STARO\DISK-MARINA\POPIS FIRMI I SVI DOKUMENTI\POPIS FIRMI\JVP ČEPIN\IZVJEŠTAJI-FINA\MIN-2023\"/>
    </mc:Choice>
  </mc:AlternateContent>
  <xr:revisionPtr revIDLastSave="0" documentId="8_{06BC8646-4786-4015-9148-F20C449E922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F285" i="9"/>
  <c r="B285" i="9"/>
  <c r="H284" i="9"/>
  <c r="E284" i="9" s="1"/>
  <c r="B284" i="9" s="1"/>
  <c r="G284" i="9"/>
  <c r="F284" i="9"/>
  <c r="H283" i="9"/>
  <c r="E283" i="9" s="1"/>
  <c r="B283" i="9" s="1"/>
  <c r="G283" i="9"/>
  <c r="F283" i="9"/>
  <c r="F282" i="9"/>
  <c r="H281" i="9"/>
  <c r="G281" i="9"/>
  <c r="F281" i="9"/>
  <c r="E281" i="9"/>
  <c r="B281" i="9" s="1"/>
  <c r="H280" i="9"/>
  <c r="G280" i="9"/>
  <c r="F280" i="9"/>
  <c r="H279" i="9"/>
  <c r="G279" i="9"/>
  <c r="F279" i="9"/>
  <c r="E279" i="9"/>
  <c r="B279" i="9" s="1"/>
  <c r="F278" i="9"/>
  <c r="F277" i="9"/>
  <c r="F276" i="9"/>
  <c r="F275" i="9" s="1"/>
  <c r="F274" i="9"/>
  <c r="L273" i="9"/>
  <c r="F273" i="9" s="1"/>
  <c r="H273" i="9"/>
  <c r="I272" i="9"/>
  <c r="H272" i="9"/>
  <c r="F272" i="9"/>
  <c r="E271" i="9"/>
  <c r="M270" i="9"/>
  <c r="L270" i="9"/>
  <c r="E270" i="9"/>
  <c r="M269" i="9"/>
  <c r="F269" i="9" s="1"/>
  <c r="L269" i="9"/>
  <c r="E269" i="9"/>
  <c r="B269" i="9" s="1"/>
  <c r="M268" i="9"/>
  <c r="L268" i="9"/>
  <c r="F268" i="9"/>
  <c r="E268" i="9"/>
  <c r="M267" i="9"/>
  <c r="L267" i="9"/>
  <c r="F267" i="9"/>
  <c r="B267" i="9" s="1"/>
  <c r="E267" i="9"/>
  <c r="M266" i="9"/>
  <c r="L266" i="9"/>
  <c r="F266" i="9" s="1"/>
  <c r="E266" i="9"/>
  <c r="B266" i="9" s="1"/>
  <c r="M265" i="9"/>
  <c r="L265" i="9"/>
  <c r="F265" i="9"/>
  <c r="B265" i="9" s="1"/>
  <c r="E265" i="9"/>
  <c r="M264" i="9"/>
  <c r="L264" i="9"/>
  <c r="F264" i="9" s="1"/>
  <c r="E264" i="9"/>
  <c r="M263" i="9"/>
  <c r="L263" i="9"/>
  <c r="E263" i="9"/>
  <c r="M262" i="9"/>
  <c r="L262" i="9"/>
  <c r="E262" i="9"/>
  <c r="M261" i="9"/>
  <c r="F261" i="9" s="1"/>
  <c r="B261" i="9" s="1"/>
  <c r="L261" i="9"/>
  <c r="E261" i="9"/>
  <c r="M260" i="9"/>
  <c r="L260" i="9"/>
  <c r="F260" i="9"/>
  <c r="E260" i="9"/>
  <c r="B260" i="9" s="1"/>
  <c r="M259" i="9"/>
  <c r="L259" i="9"/>
  <c r="F259" i="9"/>
  <c r="B259" i="9" s="1"/>
  <c r="E259" i="9"/>
  <c r="M258" i="9"/>
  <c r="L258" i="9"/>
  <c r="F258" i="9" s="1"/>
  <c r="E258" i="9"/>
  <c r="B258" i="9" s="1"/>
  <c r="M257" i="9"/>
  <c r="L257" i="9"/>
  <c r="F257" i="9"/>
  <c r="B257" i="9" s="1"/>
  <c r="E257" i="9"/>
  <c r="M256" i="9"/>
  <c r="L256" i="9"/>
  <c r="F256" i="9" s="1"/>
  <c r="E256" i="9"/>
  <c r="M255" i="9"/>
  <c r="L255" i="9"/>
  <c r="F255" i="9" s="1"/>
  <c r="B255" i="9" s="1"/>
  <c r="E255" i="9"/>
  <c r="M254" i="9"/>
  <c r="L254" i="9"/>
  <c r="E254" i="9"/>
  <c r="M253" i="9"/>
  <c r="F253" i="9" s="1"/>
  <c r="L253" i="9"/>
  <c r="E253" i="9"/>
  <c r="B253" i="9" s="1"/>
  <c r="M252" i="9"/>
  <c r="L252" i="9"/>
  <c r="F252" i="9"/>
  <c r="E252" i="9"/>
  <c r="M251" i="9"/>
  <c r="L251" i="9"/>
  <c r="F251" i="9"/>
  <c r="B251" i="9" s="1"/>
  <c r="E251" i="9"/>
  <c r="M250" i="9"/>
  <c r="L250" i="9"/>
  <c r="F250" i="9" s="1"/>
  <c r="E250" i="9"/>
  <c r="B250" i="9" s="1"/>
  <c r="M249" i="9"/>
  <c r="L249" i="9"/>
  <c r="F249" i="9"/>
  <c r="B249" i="9" s="1"/>
  <c r="E249" i="9"/>
  <c r="M248" i="9"/>
  <c r="L248" i="9"/>
  <c r="F248" i="9" s="1"/>
  <c r="E248" i="9"/>
  <c r="M247" i="9"/>
  <c r="L247" i="9"/>
  <c r="E247" i="9"/>
  <c r="M246" i="9"/>
  <c r="L246" i="9"/>
  <c r="E246" i="9"/>
  <c r="M245" i="9"/>
  <c r="F245" i="9" s="1"/>
  <c r="L245" i="9"/>
  <c r="E245" i="9"/>
  <c r="B245" i="9" s="1"/>
  <c r="M244" i="9"/>
  <c r="L244" i="9"/>
  <c r="F244" i="9"/>
  <c r="E244" i="9"/>
  <c r="B244" i="9" s="1"/>
  <c r="M243" i="9"/>
  <c r="L243" i="9"/>
  <c r="F243" i="9"/>
  <c r="B243" i="9" s="1"/>
  <c r="E243" i="9"/>
  <c r="M242" i="9"/>
  <c r="L242" i="9"/>
  <c r="F242" i="9" s="1"/>
  <c r="E242" i="9"/>
  <c r="B242" i="9" s="1"/>
  <c r="M241" i="9"/>
  <c r="L241" i="9"/>
  <c r="F241" i="9"/>
  <c r="B241" i="9" s="1"/>
  <c r="E241" i="9"/>
  <c r="M240" i="9"/>
  <c r="L240" i="9"/>
  <c r="F240" i="9" s="1"/>
  <c r="E240" i="9"/>
  <c r="M239" i="9"/>
  <c r="L239" i="9"/>
  <c r="E239" i="9"/>
  <c r="M238" i="9"/>
  <c r="L238" i="9"/>
  <c r="E238" i="9"/>
  <c r="M237" i="9"/>
  <c r="F237" i="9" s="1"/>
  <c r="L237" i="9"/>
  <c r="E237" i="9"/>
  <c r="B237" i="9" s="1"/>
  <c r="M236" i="9"/>
  <c r="L236" i="9"/>
  <c r="F236" i="9"/>
  <c r="E236" i="9"/>
  <c r="M235" i="9"/>
  <c r="L235" i="9"/>
  <c r="F235" i="9"/>
  <c r="B235" i="9" s="1"/>
  <c r="E235" i="9"/>
  <c r="M234" i="9"/>
  <c r="L234" i="9"/>
  <c r="F234" i="9" s="1"/>
  <c r="E234" i="9"/>
  <c r="B234" i="9" s="1"/>
  <c r="M233" i="9"/>
  <c r="L233" i="9"/>
  <c r="F233" i="9"/>
  <c r="B233" i="9" s="1"/>
  <c r="E233" i="9"/>
  <c r="M232" i="9"/>
  <c r="L232" i="9"/>
  <c r="F232" i="9" s="1"/>
  <c r="E232" i="9"/>
  <c r="M231" i="9"/>
  <c r="L231" i="9"/>
  <c r="E231" i="9"/>
  <c r="M230" i="9"/>
  <c r="L230" i="9"/>
  <c r="E230" i="9"/>
  <c r="M229" i="9"/>
  <c r="F229" i="9" s="1"/>
  <c r="L229" i="9"/>
  <c r="E229" i="9"/>
  <c r="B229" i="9" s="1"/>
  <c r="M228" i="9"/>
  <c r="L228" i="9"/>
  <c r="F228" i="9"/>
  <c r="E228" i="9"/>
  <c r="M227" i="9"/>
  <c r="L227" i="9"/>
  <c r="F227" i="9"/>
  <c r="B227" i="9" s="1"/>
  <c r="E227" i="9"/>
  <c r="M226" i="9"/>
  <c r="L226" i="9"/>
  <c r="F226" i="9" s="1"/>
  <c r="E226" i="9"/>
  <c r="B226" i="9" s="1"/>
  <c r="M225" i="9"/>
  <c r="L225" i="9"/>
  <c r="F225" i="9"/>
  <c r="B225" i="9" s="1"/>
  <c r="E225" i="9"/>
  <c r="M224" i="9"/>
  <c r="L224" i="9"/>
  <c r="F224" i="9" s="1"/>
  <c r="E224" i="9"/>
  <c r="M223" i="9"/>
  <c r="L223" i="9"/>
  <c r="E223" i="9"/>
  <c r="M222" i="9"/>
  <c r="L222" i="9"/>
  <c r="E222" i="9"/>
  <c r="M221" i="9"/>
  <c r="F221" i="9" s="1"/>
  <c r="L221" i="9"/>
  <c r="E221" i="9"/>
  <c r="B221" i="9" s="1"/>
  <c r="M220" i="9"/>
  <c r="L220" i="9"/>
  <c r="F220" i="9"/>
  <c r="E220" i="9"/>
  <c r="M219" i="9"/>
  <c r="F219" i="9" s="1"/>
  <c r="B219" i="9" s="1"/>
  <c r="L219" i="9"/>
  <c r="E219" i="9"/>
  <c r="M218" i="9"/>
  <c r="L218" i="9"/>
  <c r="F218" i="9" s="1"/>
  <c r="E218" i="9"/>
  <c r="B218" i="9" s="1"/>
  <c r="M217" i="9"/>
  <c r="L217" i="9"/>
  <c r="F217" i="9"/>
  <c r="B217" i="9" s="1"/>
  <c r="E217" i="9"/>
  <c r="M216" i="9"/>
  <c r="L216" i="9"/>
  <c r="E216" i="9"/>
  <c r="M215" i="9"/>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F157" i="9"/>
  <c r="H156" i="9"/>
  <c r="G156" i="9"/>
  <c r="E156" i="9" s="1"/>
  <c r="B156" i="9" s="1"/>
  <c r="F156" i="9"/>
  <c r="H155" i="9"/>
  <c r="G155" i="9"/>
  <c r="F155" i="9"/>
  <c r="E155" i="9"/>
  <c r="B155" i="9" s="1"/>
  <c r="H154" i="9"/>
  <c r="G154" i="9"/>
  <c r="F154" i="9"/>
  <c r="E154" i="9"/>
  <c r="H153" i="9"/>
  <c r="G153" i="9"/>
  <c r="E153" i="9" s="1"/>
  <c r="F153" i="9"/>
  <c r="H152" i="9"/>
  <c r="G152" i="9"/>
  <c r="E152" i="9" s="1"/>
  <c r="B152" i="9" s="1"/>
  <c r="F152" i="9"/>
  <c r="H151" i="9"/>
  <c r="G151" i="9"/>
  <c r="F151" i="9"/>
  <c r="E151" i="9"/>
  <c r="B151" i="9" s="1"/>
  <c r="H150" i="9"/>
  <c r="G150" i="9"/>
  <c r="F150" i="9"/>
  <c r="E150" i="9"/>
  <c r="H149" i="9"/>
  <c r="G149" i="9"/>
  <c r="E149" i="9" s="1"/>
  <c r="F149" i="9"/>
  <c r="H148" i="9"/>
  <c r="G148" i="9"/>
  <c r="E148" i="9" s="1"/>
  <c r="B148" i="9" s="1"/>
  <c r="F148" i="9"/>
  <c r="H147" i="9"/>
  <c r="G147" i="9"/>
  <c r="F147" i="9"/>
  <c r="E147" i="9"/>
  <c r="B147" i="9" s="1"/>
  <c r="H146" i="9"/>
  <c r="G146" i="9"/>
  <c r="F146" i="9"/>
  <c r="E146" i="9"/>
  <c r="H145" i="9"/>
  <c r="G145" i="9"/>
  <c r="E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F29" i="9"/>
  <c r="H28" i="9"/>
  <c r="G28" i="9"/>
  <c r="E28" i="9" s="1"/>
  <c r="B28" i="9" s="1"/>
  <c r="F28" i="9"/>
  <c r="H27" i="9"/>
  <c r="G27" i="9"/>
  <c r="F27" i="9"/>
  <c r="E27" i="9"/>
  <c r="B27" i="9" s="1"/>
  <c r="H26" i="9"/>
  <c r="G26" i="9"/>
  <c r="F26" i="9"/>
  <c r="H25" i="9"/>
  <c r="G25" i="9"/>
  <c r="F25" i="9"/>
  <c r="E25" i="9"/>
  <c r="B25" i="9" s="1"/>
  <c r="H24" i="9"/>
  <c r="G24" i="9"/>
  <c r="F24" i="9"/>
  <c r="H23" i="9"/>
  <c r="G23" i="9"/>
  <c r="E23" i="9" s="1"/>
  <c r="B23" i="9" s="1"/>
  <c r="F23" i="9"/>
  <c r="H22" i="9"/>
  <c r="G22" i="9"/>
  <c r="F22" i="9"/>
  <c r="H21" i="9"/>
  <c r="E21" i="9" s="1"/>
  <c r="B21" i="9" s="1"/>
  <c r="G21" i="9"/>
  <c r="F21" i="9"/>
  <c r="F20" i="9"/>
  <c r="F4" i="9"/>
  <c r="O3" i="9"/>
  <c r="G273" i="9" s="1"/>
  <c r="E273" i="9" s="1"/>
  <c r="I3" i="9"/>
  <c r="H3" i="9"/>
  <c r="G3" i="9"/>
  <c r="D101" i="8"/>
  <c r="C1576" i="1" s="1"/>
  <c r="D95" i="8"/>
  <c r="D90" i="8"/>
  <c r="D85" i="8"/>
  <c r="D80" i="8"/>
  <c r="D75" i="8"/>
  <c r="D70" i="8"/>
  <c r="D65" i="8"/>
  <c r="D60" i="8"/>
  <c r="D55" i="8"/>
  <c r="D50" i="8"/>
  <c r="D44" i="8"/>
  <c r="D36" i="8"/>
  <c r="D26" i="8"/>
  <c r="D24" i="8"/>
  <c r="D18" i="8"/>
  <c r="D8" i="8"/>
  <c r="D6" i="8"/>
  <c r="E44" i="7"/>
  <c r="D44" i="7"/>
  <c r="E39" i="7"/>
  <c r="D39" i="7"/>
  <c r="D38" i="7" s="1"/>
  <c r="H31" i="3" s="1"/>
  <c r="E38" i="7"/>
  <c r="E30" i="7"/>
  <c r="D30" i="7"/>
  <c r="E23" i="7"/>
  <c r="E22" i="7" s="1"/>
  <c r="D23" i="7"/>
  <c r="D22" i="7"/>
  <c r="H30" i="3"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H27" i="3"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D163" i="4"/>
  <c r="F162" i="4"/>
  <c r="F161" i="4"/>
  <c r="F160" i="4"/>
  <c r="E159" i="4"/>
  <c r="E152" i="4" s="1"/>
  <c r="D148" i="1" s="1"/>
  <c r="H148" i="1" s="1"/>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F125" i="4"/>
  <c r="E125" i="4"/>
  <c r="E124" i="4" s="1"/>
  <c r="D120" i="1" s="1"/>
  <c r="D125" i="4"/>
  <c r="F124" i="4"/>
  <c r="D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G1531" i="1"/>
  <c r="C1531" i="1"/>
  <c r="H1531" i="1" s="1"/>
  <c r="G1530" i="1"/>
  <c r="C1530" i="1"/>
  <c r="H1530" i="1" s="1"/>
  <c r="H1529" i="1"/>
  <c r="C1529" i="1"/>
  <c r="G1529" i="1" s="1"/>
  <c r="H1528" i="1"/>
  <c r="G1528" i="1"/>
  <c r="C1528" i="1"/>
  <c r="H1527" i="1"/>
  <c r="G1527" i="1"/>
  <c r="C1527" i="1"/>
  <c r="G1526" i="1"/>
  <c r="C1526" i="1"/>
  <c r="H1526" i="1" s="1"/>
  <c r="H1525" i="1"/>
  <c r="C1525" i="1"/>
  <c r="G1525" i="1" s="1"/>
  <c r="C1523" i="1"/>
  <c r="G1522" i="1"/>
  <c r="C1522" i="1"/>
  <c r="H1522" i="1" s="1"/>
  <c r="C1521" i="1"/>
  <c r="H1520" i="1"/>
  <c r="G1520" i="1"/>
  <c r="C1520" i="1"/>
  <c r="C1519" i="1"/>
  <c r="H1516" i="1"/>
  <c r="G1516" i="1"/>
  <c r="C1516" i="1"/>
  <c r="H1515" i="1"/>
  <c r="G1515" i="1"/>
  <c r="C1515" i="1"/>
  <c r="C1514" i="1"/>
  <c r="H1513" i="1"/>
  <c r="C1513" i="1"/>
  <c r="G1513" i="1" s="1"/>
  <c r="H1512" i="1"/>
  <c r="G1512" i="1"/>
  <c r="C1512" i="1"/>
  <c r="C1511" i="1"/>
  <c r="G1510" i="1"/>
  <c r="C1510" i="1"/>
  <c r="H1510" i="1" s="1"/>
  <c r="C1509" i="1"/>
  <c r="H1508" i="1"/>
  <c r="G1508" i="1"/>
  <c r="C1508" i="1"/>
  <c r="H1507" i="1"/>
  <c r="G1507" i="1"/>
  <c r="C1507" i="1"/>
  <c r="C1506" i="1"/>
  <c r="H1505" i="1"/>
  <c r="C1505" i="1"/>
  <c r="G1505" i="1" s="1"/>
  <c r="H1504" i="1"/>
  <c r="G1504" i="1"/>
  <c r="C1504" i="1"/>
  <c r="C1503" i="1"/>
  <c r="C1502" i="1"/>
  <c r="H1502" i="1" s="1"/>
  <c r="C1501" i="1"/>
  <c r="H1500" i="1"/>
  <c r="G1500" i="1"/>
  <c r="C1500" i="1"/>
  <c r="H1499" i="1"/>
  <c r="C1499" i="1"/>
  <c r="G1499" i="1" s="1"/>
  <c r="C1498" i="1"/>
  <c r="C1497" i="1"/>
  <c r="G1497" i="1" s="1"/>
  <c r="H1496" i="1"/>
  <c r="G1496" i="1"/>
  <c r="C1496" i="1"/>
  <c r="C1495" i="1"/>
  <c r="C1494" i="1"/>
  <c r="H1494" i="1" s="1"/>
  <c r="C1493" i="1"/>
  <c r="H1492" i="1"/>
  <c r="G1492" i="1"/>
  <c r="C1492" i="1"/>
  <c r="H1491" i="1"/>
  <c r="C1491" i="1"/>
  <c r="G1491" i="1" s="1"/>
  <c r="C1490" i="1"/>
  <c r="C1489" i="1"/>
  <c r="G1489" i="1" s="1"/>
  <c r="H1488" i="1"/>
  <c r="G1488" i="1"/>
  <c r="C1488" i="1"/>
  <c r="C1487" i="1"/>
  <c r="C1486" i="1"/>
  <c r="H1486" i="1" s="1"/>
  <c r="C1485" i="1"/>
  <c r="H1484" i="1"/>
  <c r="G1484" i="1"/>
  <c r="C1484" i="1"/>
  <c r="H1483" i="1"/>
  <c r="C1483" i="1"/>
  <c r="G1483" i="1" s="1"/>
  <c r="C1482" i="1"/>
  <c r="C1481" i="1"/>
  <c r="G1481" i="1" s="1"/>
  <c r="H1480" i="1"/>
  <c r="G1480" i="1"/>
  <c r="C1480" i="1"/>
  <c r="H1479" i="1"/>
  <c r="D1479" i="1"/>
  <c r="C1479" i="1"/>
  <c r="G1479" i="1" s="1"/>
  <c r="H1478" i="1"/>
  <c r="D1478" i="1"/>
  <c r="G1478" i="1" s="1"/>
  <c r="C1478" i="1"/>
  <c r="D1477" i="1"/>
  <c r="C1477" i="1"/>
  <c r="J1477" i="1" s="1"/>
  <c r="D1476" i="1"/>
  <c r="C1476" i="1"/>
  <c r="D1475" i="1"/>
  <c r="C1475" i="1"/>
  <c r="H1474" i="1"/>
  <c r="D1474" i="1"/>
  <c r="C1474" i="1"/>
  <c r="G1474" i="1" s="1"/>
  <c r="I1474" i="1" s="1"/>
  <c r="H1473" i="1"/>
  <c r="D1473" i="1"/>
  <c r="G1473" i="1" s="1"/>
  <c r="C1473" i="1"/>
  <c r="J1472" i="1"/>
  <c r="D1472" i="1"/>
  <c r="C1472" i="1"/>
  <c r="D1471" i="1"/>
  <c r="C1471" i="1"/>
  <c r="D1470" i="1"/>
  <c r="C1470" i="1"/>
  <c r="D1469" i="1"/>
  <c r="C1469" i="1"/>
  <c r="H1468" i="1"/>
  <c r="D1468" i="1"/>
  <c r="C1468" i="1"/>
  <c r="G1468" i="1" s="1"/>
  <c r="D1467" i="1"/>
  <c r="C1467" i="1"/>
  <c r="G1466" i="1"/>
  <c r="D1466" i="1"/>
  <c r="C1466" i="1"/>
  <c r="J1466" i="1" s="1"/>
  <c r="D1465" i="1"/>
  <c r="C1465" i="1"/>
  <c r="G1464" i="1"/>
  <c r="D1464" i="1"/>
  <c r="C1464" i="1"/>
  <c r="J1464" i="1" s="1"/>
  <c r="D1463" i="1"/>
  <c r="C1463" i="1"/>
  <c r="G1462" i="1"/>
  <c r="D1462" i="1"/>
  <c r="C1462" i="1"/>
  <c r="J1462" i="1" s="1"/>
  <c r="G1461" i="1"/>
  <c r="D1461" i="1"/>
  <c r="C1461" i="1"/>
  <c r="H1461" i="1" s="1"/>
  <c r="D1460" i="1"/>
  <c r="C1460" i="1"/>
  <c r="G1459" i="1"/>
  <c r="D1459" i="1"/>
  <c r="C1459" i="1"/>
  <c r="J1459" i="1" s="1"/>
  <c r="D1458" i="1"/>
  <c r="C1458" i="1"/>
  <c r="H1457" i="1"/>
  <c r="G1457" i="1"/>
  <c r="I1457" i="1" s="1"/>
  <c r="D1457" i="1"/>
  <c r="C1457" i="1"/>
  <c r="J1457" i="1" s="1"/>
  <c r="D1456" i="1"/>
  <c r="C1456" i="1"/>
  <c r="H1455" i="1"/>
  <c r="G1455" i="1"/>
  <c r="I1455" i="1" s="1"/>
  <c r="D1455" i="1"/>
  <c r="C1455" i="1"/>
  <c r="J1455" i="1" s="1"/>
  <c r="H1454" i="1"/>
  <c r="G1454" i="1"/>
  <c r="D1454" i="1"/>
  <c r="C1454" i="1"/>
  <c r="H1453" i="1"/>
  <c r="G1453" i="1"/>
  <c r="D1453" i="1"/>
  <c r="C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G1445" i="1" s="1"/>
  <c r="C1445" i="1"/>
  <c r="H1444" i="1"/>
  <c r="D1444" i="1"/>
  <c r="C1444" i="1"/>
  <c r="G1444" i="1" s="1"/>
  <c r="I1444" i="1" s="1"/>
  <c r="J1443" i="1"/>
  <c r="D1443" i="1"/>
  <c r="G1443" i="1" s="1"/>
  <c r="C1443" i="1"/>
  <c r="H1443" i="1" s="1"/>
  <c r="H1442" i="1"/>
  <c r="D1442" i="1"/>
  <c r="C1442" i="1"/>
  <c r="G1442" i="1" s="1"/>
  <c r="J1441" i="1"/>
  <c r="D1441" i="1"/>
  <c r="G1441" i="1" s="1"/>
  <c r="C1441" i="1"/>
  <c r="H1440" i="1"/>
  <c r="D1440" i="1"/>
  <c r="C1440" i="1"/>
  <c r="G1440" i="1" s="1"/>
  <c r="I1440" i="1" s="1"/>
  <c r="J1439" i="1"/>
  <c r="D1439" i="1"/>
  <c r="G1439" i="1" s="1"/>
  <c r="C1439" i="1"/>
  <c r="H1439" i="1" s="1"/>
  <c r="D1438" i="1"/>
  <c r="G1438" i="1" s="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G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G644" i="1"/>
  <c r="D644" i="1"/>
  <c r="H644" i="1" s="1"/>
  <c r="C644" i="1"/>
  <c r="H643" i="1"/>
  <c r="G643" i="1"/>
  <c r="D643" i="1"/>
  <c r="C643" i="1"/>
  <c r="H642" i="1"/>
  <c r="G642" i="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D172" i="1"/>
  <c r="G172" i="1" s="1"/>
  <c r="C172" i="1"/>
  <c r="H171" i="1"/>
  <c r="G171" i="1"/>
  <c r="D171" i="1"/>
  <c r="C171" i="1"/>
  <c r="H170" i="1"/>
  <c r="D170" i="1"/>
  <c r="G170" i="1" s="1"/>
  <c r="C170" i="1"/>
  <c r="H169" i="1"/>
  <c r="D169" i="1"/>
  <c r="G169" i="1" s="1"/>
  <c r="C169" i="1"/>
  <c r="H168" i="1"/>
  <c r="G168" i="1"/>
  <c r="D168" i="1"/>
  <c r="C168" i="1"/>
  <c r="H167" i="1"/>
  <c r="G167" i="1"/>
  <c r="D167" i="1"/>
  <c r="C167" i="1"/>
  <c r="H166" i="1"/>
  <c r="D166" i="1"/>
  <c r="G166" i="1" s="1"/>
  <c r="C166" i="1"/>
  <c r="D165" i="1"/>
  <c r="G165" i="1" s="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D156" i="1"/>
  <c r="G156" i="1" s="1"/>
  <c r="C156" i="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6" i="9" l="1"/>
  <c r="B26" i="9" s="1"/>
  <c r="F216" i="9"/>
  <c r="B273" i="9"/>
  <c r="E22" i="9"/>
  <c r="B22" i="9" s="1"/>
  <c r="E644" i="4"/>
  <c r="D638" i="1" s="1"/>
  <c r="H638" i="1" s="1"/>
  <c r="E272" i="9"/>
  <c r="B272" i="9" s="1"/>
  <c r="G638" i="1"/>
  <c r="D412" i="1"/>
  <c r="H165" i="1"/>
  <c r="E40" i="9"/>
  <c r="B40" i="9" s="1"/>
  <c r="E163" i="4"/>
  <c r="D159" i="1" s="1"/>
  <c r="D155" i="1"/>
  <c r="F159" i="4"/>
  <c r="G148" i="1"/>
  <c r="G149" i="1"/>
  <c r="G150" i="1"/>
  <c r="H120" i="1"/>
  <c r="G120" i="1"/>
  <c r="D121" i="1"/>
  <c r="G64" i="1"/>
  <c r="G65" i="1"/>
  <c r="E29" i="9"/>
  <c r="B29" i="9" s="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24" i="1"/>
  <c r="G1424" i="1"/>
  <c r="H1426" i="1"/>
  <c r="G1426" i="1"/>
  <c r="H1428" i="1"/>
  <c r="G1428" i="1"/>
  <c r="H1430" i="1"/>
  <c r="G1430" i="1"/>
  <c r="H1432" i="1"/>
  <c r="G1432" i="1"/>
  <c r="H1434" i="1"/>
  <c r="G1434" i="1"/>
  <c r="H1446" i="1"/>
  <c r="G1446" i="1"/>
  <c r="J1446" i="1"/>
  <c r="H1456" i="1"/>
  <c r="G1456" i="1"/>
  <c r="I1456" i="1" s="1"/>
  <c r="J1456" i="1"/>
  <c r="H1465" i="1"/>
  <c r="G1465" i="1"/>
  <c r="I1465" i="1" s="1"/>
  <c r="J1465" i="1"/>
  <c r="H1475" i="1"/>
  <c r="G1475" i="1"/>
  <c r="H1482" i="1"/>
  <c r="G1482" i="1"/>
  <c r="H1487" i="1"/>
  <c r="G1487" i="1"/>
  <c r="G1501" i="1"/>
  <c r="H1501" i="1"/>
  <c r="H1506" i="1"/>
  <c r="G1506" i="1"/>
  <c r="H1514" i="1"/>
  <c r="G1514" i="1"/>
  <c r="H1519" i="1"/>
  <c r="G1519" i="1"/>
  <c r="H1538" i="1"/>
  <c r="G1538" i="1"/>
  <c r="H1543" i="1"/>
  <c r="G1543" i="1"/>
  <c r="H1554" i="1"/>
  <c r="G1554" i="1"/>
  <c r="H1559" i="1"/>
  <c r="G1559" i="1"/>
  <c r="H1570" i="1"/>
  <c r="G1570" i="1"/>
  <c r="H1575" i="1"/>
  <c r="G1575"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H1313" i="1"/>
  <c r="H1315" i="1"/>
  <c r="G1315" i="1"/>
  <c r="H1317" i="1"/>
  <c r="G1317" i="1"/>
  <c r="H1319" i="1"/>
  <c r="G1319" i="1"/>
  <c r="H1321" i="1"/>
  <c r="G1321" i="1"/>
  <c r="H1323" i="1"/>
  <c r="G1323" i="1"/>
  <c r="H1325" i="1"/>
  <c r="G1325" i="1"/>
  <c r="H1327" i="1"/>
  <c r="G1327"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37" i="1"/>
  <c r="G1437" i="1"/>
  <c r="I1439" i="1"/>
  <c r="I1442" i="1"/>
  <c r="I1443" i="1"/>
  <c r="H1452" i="1"/>
  <c r="G1452" i="1"/>
  <c r="I1452" i="1" s="1"/>
  <c r="J1452" i="1"/>
  <c r="H1460" i="1"/>
  <c r="G1460" i="1"/>
  <c r="J1460" i="1"/>
  <c r="I1468" i="1"/>
  <c r="H1469" i="1"/>
  <c r="G1469" i="1"/>
  <c r="J1471" i="1"/>
  <c r="H1471" i="1"/>
  <c r="G1471" i="1"/>
  <c r="I1471" i="1" s="1"/>
  <c r="I1479" i="1"/>
  <c r="H1490" i="1"/>
  <c r="G1490" i="1"/>
  <c r="H1495" i="1"/>
  <c r="G1495"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25" i="1"/>
  <c r="G1425" i="1"/>
  <c r="H1427" i="1"/>
  <c r="G1427" i="1"/>
  <c r="H1429" i="1"/>
  <c r="G1429" i="1"/>
  <c r="H1431" i="1"/>
  <c r="G1431" i="1"/>
  <c r="H1433" i="1"/>
  <c r="G1433" i="1"/>
  <c r="H1438" i="1"/>
  <c r="H1441" i="1"/>
  <c r="J1445" i="1"/>
  <c r="H1450" i="1"/>
  <c r="G1450" i="1"/>
  <c r="I1450" i="1" s="1"/>
  <c r="J1450" i="1"/>
  <c r="H1463" i="1"/>
  <c r="G1463" i="1"/>
  <c r="J1463" i="1"/>
  <c r="H1467" i="1"/>
  <c r="G1467" i="1"/>
  <c r="I1467" i="1" s="1"/>
  <c r="J1467" i="1"/>
  <c r="G1472" i="1"/>
  <c r="I1472" i="1" s="1"/>
  <c r="H1472" i="1"/>
  <c r="I1473" i="1"/>
  <c r="J1476" i="1"/>
  <c r="H1476" i="1"/>
  <c r="G1476" i="1"/>
  <c r="G1485" i="1"/>
  <c r="H1485" i="1"/>
  <c r="H1498" i="1"/>
  <c r="G1498" i="1"/>
  <c r="H1503" i="1"/>
  <c r="G1503" i="1"/>
  <c r="H1511" i="1"/>
  <c r="G1511" i="1"/>
  <c r="H1314" i="1"/>
  <c r="G1314" i="1"/>
  <c r="H1316" i="1"/>
  <c r="G1316" i="1"/>
  <c r="H1318" i="1"/>
  <c r="G1318" i="1"/>
  <c r="H1320" i="1"/>
  <c r="G1320" i="1"/>
  <c r="H1322" i="1"/>
  <c r="G1322" i="1"/>
  <c r="H1324" i="1"/>
  <c r="G1324" i="1"/>
  <c r="H1326" i="1"/>
  <c r="G1326" i="1"/>
  <c r="H1328" i="1"/>
  <c r="G1328"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I1441" i="1"/>
  <c r="H1448" i="1"/>
  <c r="G1448" i="1"/>
  <c r="I1448" i="1" s="1"/>
  <c r="J1448" i="1"/>
  <c r="H1458" i="1"/>
  <c r="G1458" i="1"/>
  <c r="J1458" i="1"/>
  <c r="H1470" i="1"/>
  <c r="G1470" i="1"/>
  <c r="G1477" i="1"/>
  <c r="I1477" i="1" s="1"/>
  <c r="H1477" i="1"/>
  <c r="I1478" i="1"/>
  <c r="G1493" i="1"/>
  <c r="H1493" i="1"/>
  <c r="G1509" i="1"/>
  <c r="H1509" i="1"/>
  <c r="D82" i="4"/>
  <c r="F152" i="4"/>
  <c r="H1459" i="1"/>
  <c r="I1459" i="1" s="1"/>
  <c r="H1462" i="1"/>
  <c r="I1462" i="1" s="1"/>
  <c r="H1464" i="1"/>
  <c r="I1464" i="1" s="1"/>
  <c r="H1466" i="1"/>
  <c r="I1466" i="1" s="1"/>
  <c r="J1473" i="1"/>
  <c r="J1478" i="1"/>
  <c r="G1523" i="1"/>
  <c r="H1523" i="1"/>
  <c r="H1534" i="1"/>
  <c r="G1534" i="1"/>
  <c r="H1539" i="1"/>
  <c r="G1539" i="1"/>
  <c r="H1550" i="1"/>
  <c r="G1550" i="1"/>
  <c r="H1555" i="1"/>
  <c r="G1555" i="1"/>
  <c r="H1566" i="1"/>
  <c r="G1566" i="1"/>
  <c r="H1571" i="1"/>
  <c r="G1571" i="1"/>
  <c r="J1440" i="1"/>
  <c r="J1442" i="1"/>
  <c r="J1444" i="1"/>
  <c r="H1445" i="1"/>
  <c r="J1468" i="1"/>
  <c r="J1474" i="1"/>
  <c r="J1479" i="1"/>
  <c r="G1521" i="1"/>
  <c r="H1521" i="1"/>
  <c r="H1535" i="1"/>
  <c r="G1535" i="1"/>
  <c r="H1546" i="1"/>
  <c r="G1546" i="1"/>
  <c r="H1551" i="1"/>
  <c r="G1551" i="1"/>
  <c r="H1562" i="1"/>
  <c r="G1562" i="1"/>
  <c r="H1567" i="1"/>
  <c r="G1567" i="1"/>
  <c r="H289" i="9"/>
  <c r="E176" i="5"/>
  <c r="H1481" i="1"/>
  <c r="G1486" i="1"/>
  <c r="H1489" i="1"/>
  <c r="G1494" i="1"/>
  <c r="H1497" i="1"/>
  <c r="G1502" i="1"/>
  <c r="H1542" i="1"/>
  <c r="G1542" i="1"/>
  <c r="H1547" i="1"/>
  <c r="G1547" i="1"/>
  <c r="H1558" i="1"/>
  <c r="G1558" i="1"/>
  <c r="H1563" i="1"/>
  <c r="G1563" i="1"/>
  <c r="H1574" i="1"/>
  <c r="G1574" i="1"/>
  <c r="F134" i="4"/>
  <c r="D133" i="4"/>
  <c r="H1578" i="1"/>
  <c r="G1578" i="1"/>
  <c r="E106" i="4"/>
  <c r="D102" i="1" s="1"/>
  <c r="H20" i="9"/>
  <c r="F177" i="4"/>
  <c r="F216" i="4"/>
  <c r="D215" i="4"/>
  <c r="E263" i="4"/>
  <c r="D259" i="1" s="1"/>
  <c r="D351" i="4"/>
  <c r="E363" i="4"/>
  <c r="E643" i="4"/>
  <c r="D637" i="1" s="1"/>
  <c r="E593" i="4"/>
  <c r="D587" i="1" s="1"/>
  <c r="D12" i="5"/>
  <c r="F45" i="5"/>
  <c r="F70" i="5"/>
  <c r="D69" i="5"/>
  <c r="H29" i="3"/>
  <c r="D42" i="8"/>
  <c r="E420" i="4"/>
  <c r="F460" i="4"/>
  <c r="D459" i="4"/>
  <c r="D238" i="5"/>
  <c r="E35" i="6"/>
  <c r="D89" i="6"/>
  <c r="E5" i="7"/>
  <c r="G297" i="9" s="1"/>
  <c r="E297" i="9" s="1"/>
  <c r="D49" i="8"/>
  <c r="C1524" i="1" s="1"/>
  <c r="F202" i="4"/>
  <c r="D196" i="4"/>
  <c r="D151" i="4" s="1"/>
  <c r="D363" i="4"/>
  <c r="F530" i="4"/>
  <c r="D529" i="4"/>
  <c r="D118" i="5"/>
  <c r="D190" i="5"/>
  <c r="F36" i="6"/>
  <c r="D35" i="6"/>
  <c r="D6" i="4"/>
  <c r="E50" i="4"/>
  <c r="D46" i="1" s="1"/>
  <c r="E82" i="4"/>
  <c r="D78" i="1" s="1"/>
  <c r="D224" i="4"/>
  <c r="E252" i="4"/>
  <c r="D248" i="1" s="1"/>
  <c r="F264" i="4"/>
  <c r="D263" i="4"/>
  <c r="D299" i="4"/>
  <c r="E311" i="4"/>
  <c r="D306" i="1" s="1"/>
  <c r="D643" i="4"/>
  <c r="F416" i="4"/>
  <c r="D472" i="4"/>
  <c r="D484" i="4"/>
  <c r="D515" i="4"/>
  <c r="E529" i="4"/>
  <c r="D567" i="4"/>
  <c r="F594" i="4"/>
  <c r="D593" i="4"/>
  <c r="F8" i="5"/>
  <c r="D7" i="5"/>
  <c r="E87" i="5"/>
  <c r="D177" i="5"/>
  <c r="F180" i="5"/>
  <c r="F207" i="5"/>
  <c r="D206" i="5"/>
  <c r="H24" i="3"/>
  <c r="D141" i="6"/>
  <c r="F5" i="6"/>
  <c r="F130" i="6"/>
  <c r="D129" i="6"/>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E165" i="9" s="1"/>
  <c r="B165" i="9" s="1"/>
  <c r="G161" i="9"/>
  <c r="E161" i="9" s="1"/>
  <c r="B161" i="9" s="1"/>
  <c r="G162" i="9"/>
  <c r="E162" i="9" s="1"/>
  <c r="B162"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H164" i="9"/>
  <c r="G163" i="9"/>
  <c r="E163" i="9" s="1"/>
  <c r="B163" i="9" s="1"/>
  <c r="I10" i="9"/>
  <c r="E24" i="9"/>
  <c r="B24" i="9" s="1"/>
  <c r="E286" i="9"/>
  <c r="B286" i="9" s="1"/>
  <c r="G20" i="9"/>
  <c r="E20" i="9" s="1"/>
  <c r="B146" i="9"/>
  <c r="B150" i="9"/>
  <c r="B154" i="9"/>
  <c r="B158" i="9"/>
  <c r="F223" i="9"/>
  <c r="B223" i="9" s="1"/>
  <c r="B228" i="9"/>
  <c r="F239" i="9"/>
  <c r="B239" i="9" s="1"/>
  <c r="B145" i="9"/>
  <c r="B149" i="9"/>
  <c r="B153" i="9"/>
  <c r="B157" i="9"/>
  <c r="F215" i="9"/>
  <c r="B215" i="9" s="1"/>
  <c r="B220" i="9"/>
  <c r="F231" i="9"/>
  <c r="B231" i="9" s="1"/>
  <c r="B236" i="9"/>
  <c r="F247" i="9"/>
  <c r="B247" i="9" s="1"/>
  <c r="B252" i="9"/>
  <c r="F263" i="9"/>
  <c r="B263" i="9" s="1"/>
  <c r="B268" i="9"/>
  <c r="B216" i="9"/>
  <c r="B224" i="9"/>
  <c r="B232" i="9"/>
  <c r="B240" i="9"/>
  <c r="B248" i="9"/>
  <c r="B256" i="9"/>
  <c r="B264" i="9"/>
  <c r="E280" i="9"/>
  <c r="B280" i="9" s="1"/>
  <c r="F214" i="9"/>
  <c r="B214" i="9" s="1"/>
  <c r="F222" i="9"/>
  <c r="B222" i="9" s="1"/>
  <c r="F230" i="9"/>
  <c r="B230" i="9" s="1"/>
  <c r="F238" i="9"/>
  <c r="B238" i="9" s="1"/>
  <c r="F246" i="9"/>
  <c r="B246" i="9" s="1"/>
  <c r="F254" i="9"/>
  <c r="B254" i="9" s="1"/>
  <c r="F262" i="9"/>
  <c r="B262" i="9" s="1"/>
  <c r="F270" i="9"/>
  <c r="B270" i="9" s="1"/>
  <c r="G412" i="1" l="1"/>
  <c r="H412" i="1"/>
  <c r="F163" i="4"/>
  <c r="G159" i="1"/>
  <c r="H159" i="1"/>
  <c r="H155" i="1"/>
  <c r="G155" i="1"/>
  <c r="H121" i="1"/>
  <c r="G121" i="1"/>
  <c r="B297" i="9"/>
  <c r="E296" i="9"/>
  <c r="I10" i="3" s="1"/>
  <c r="H17" i="3"/>
  <c r="D289" i="4"/>
  <c r="C147" i="1"/>
  <c r="G289" i="9"/>
  <c r="E289" i="9" s="1"/>
  <c r="B289" i="9" s="1"/>
  <c r="D176" i="5"/>
  <c r="F177" i="5"/>
  <c r="C1154" i="1"/>
  <c r="F593" i="4"/>
  <c r="C587" i="1"/>
  <c r="F515" i="4"/>
  <c r="C509" i="1"/>
  <c r="F263" i="4"/>
  <c r="C259" i="1"/>
  <c r="H25" i="3"/>
  <c r="F35" i="6"/>
  <c r="C1329" i="1"/>
  <c r="D528" i="4"/>
  <c r="F529" i="4"/>
  <c r="C523" i="1"/>
  <c r="I25" i="3"/>
  <c r="D1329" i="1"/>
  <c r="D414" i="1"/>
  <c r="E350" i="4"/>
  <c r="D358" i="1"/>
  <c r="F133" i="4"/>
  <c r="C129" i="1"/>
  <c r="E298" i="4"/>
  <c r="E141" i="6"/>
  <c r="B20" i="9"/>
  <c r="E164" i="9"/>
  <c r="B164" i="9" s="1"/>
  <c r="F212" i="9"/>
  <c r="B212" i="9" s="1"/>
  <c r="G292" i="9"/>
  <c r="E292" i="9" s="1"/>
  <c r="B292" i="9" s="1"/>
  <c r="F206" i="5"/>
  <c r="C1183" i="1"/>
  <c r="E68" i="5"/>
  <c r="D1065" i="1"/>
  <c r="F484" i="4"/>
  <c r="C478" i="1"/>
  <c r="F643" i="4"/>
  <c r="C637" i="1"/>
  <c r="H46" i="1"/>
  <c r="G46" i="1"/>
  <c r="H1524" i="1"/>
  <c r="G1524" i="1"/>
  <c r="F238" i="5"/>
  <c r="D237" i="5"/>
  <c r="C1215" i="1"/>
  <c r="F12" i="5"/>
  <c r="C990" i="1"/>
  <c r="F351" i="4"/>
  <c r="D350" i="4"/>
  <c r="C346" i="1"/>
  <c r="F50" i="4"/>
  <c r="I1463" i="1"/>
  <c r="H28" i="3"/>
  <c r="F141" i="6"/>
  <c r="C1435" i="1"/>
  <c r="H20" i="3"/>
  <c r="F7" i="5"/>
  <c r="C985" i="1"/>
  <c r="F567" i="4"/>
  <c r="C561" i="1"/>
  <c r="F472" i="4"/>
  <c r="C466" i="1"/>
  <c r="H306" i="1"/>
  <c r="G306" i="1"/>
  <c r="G248" i="1"/>
  <c r="H248" i="1"/>
  <c r="H16" i="3"/>
  <c r="D290" i="4"/>
  <c r="C2" i="1"/>
  <c r="G291" i="9"/>
  <c r="E291" i="9" s="1"/>
  <c r="B291" i="9" s="1"/>
  <c r="F190" i="5"/>
  <c r="C1167" i="1"/>
  <c r="F363" i="4"/>
  <c r="C358" i="1"/>
  <c r="I29" i="3"/>
  <c r="D1436" i="1"/>
  <c r="F459" i="4"/>
  <c r="C453" i="1"/>
  <c r="G295" i="9"/>
  <c r="E295" i="9" s="1"/>
  <c r="B295" i="9" s="1"/>
  <c r="I34" i="3"/>
  <c r="C1517" i="1"/>
  <c r="D68" i="5"/>
  <c r="D6" i="5" s="1"/>
  <c r="F69" i="5"/>
  <c r="C1047" i="1"/>
  <c r="E6" i="4"/>
  <c r="E151" i="4"/>
  <c r="I1446" i="1"/>
  <c r="B191" i="9"/>
  <c r="F129" i="6"/>
  <c r="C1423" i="1"/>
  <c r="E528" i="4"/>
  <c r="D523" i="1"/>
  <c r="D420" i="4"/>
  <c r="D298" i="4"/>
  <c r="F299" i="4"/>
  <c r="C294" i="1"/>
  <c r="F224" i="4"/>
  <c r="C220" i="1"/>
  <c r="F118" i="5"/>
  <c r="C1096" i="1"/>
  <c r="F196" i="4"/>
  <c r="C192" i="1"/>
  <c r="F89" i="6"/>
  <c r="C1383" i="1"/>
  <c r="G294" i="9"/>
  <c r="E294" i="9" s="1"/>
  <c r="F215" i="4"/>
  <c r="C211" i="1"/>
  <c r="G102" i="1"/>
  <c r="H102" i="1"/>
  <c r="E175" i="5"/>
  <c r="D1152" i="1" s="1"/>
  <c r="I22" i="3"/>
  <c r="D1153" i="1"/>
  <c r="D43" i="8"/>
  <c r="K1432" i="9" s="1"/>
  <c r="F82" i="4"/>
  <c r="C78" i="1"/>
  <c r="I1458" i="1"/>
  <c r="I1476" i="1"/>
  <c r="I1460" i="1"/>
  <c r="F6" i="5" l="1"/>
  <c r="C984" i="1"/>
  <c r="D408" i="4"/>
  <c r="F350" i="4"/>
  <c r="C345" i="1"/>
  <c r="H1215" i="1"/>
  <c r="G1215" i="1"/>
  <c r="E6" i="5"/>
  <c r="I21" i="3"/>
  <c r="D1046" i="1"/>
  <c r="I28" i="3"/>
  <c r="D1435" i="1"/>
  <c r="G299" i="9"/>
  <c r="E299" i="9" s="1"/>
  <c r="D636" i="4"/>
  <c r="F528" i="4"/>
  <c r="C522" i="1"/>
  <c r="G259" i="1"/>
  <c r="H259" i="1"/>
  <c r="G587" i="1"/>
  <c r="H587" i="1"/>
  <c r="H22" i="3"/>
  <c r="F176" i="5"/>
  <c r="D175" i="5"/>
  <c r="G276" i="9" s="1"/>
  <c r="C1153" i="1"/>
  <c r="D413" i="4"/>
  <c r="D291" i="4"/>
  <c r="C285" i="1"/>
  <c r="H1436" i="1"/>
  <c r="G1436" i="1"/>
  <c r="H1167" i="1"/>
  <c r="G1167" i="1"/>
  <c r="E289" i="4"/>
  <c r="F289" i="4" s="1"/>
  <c r="I17" i="3"/>
  <c r="D147" i="1"/>
  <c r="G147" i="1" s="1"/>
  <c r="H21" i="3"/>
  <c r="F68" i="5"/>
  <c r="C1046" i="1"/>
  <c r="F290" i="4"/>
  <c r="C286" i="1"/>
  <c r="H466" i="1"/>
  <c r="G466" i="1"/>
  <c r="H985" i="1"/>
  <c r="G985" i="1"/>
  <c r="H1435" i="1"/>
  <c r="G1435" i="1"/>
  <c r="F237" i="5"/>
  <c r="H23" i="3"/>
  <c r="C1214" i="1"/>
  <c r="H478" i="1"/>
  <c r="G478" i="1"/>
  <c r="H1183" i="1"/>
  <c r="G1183" i="1"/>
  <c r="E407" i="4"/>
  <c r="D402" i="1" s="1"/>
  <c r="D293" i="1"/>
  <c r="E408" i="4"/>
  <c r="D403" i="1" s="1"/>
  <c r="D345" i="1"/>
  <c r="H1329" i="1"/>
  <c r="G1329" i="1"/>
  <c r="H9" i="3"/>
  <c r="G192" i="1"/>
  <c r="H192" i="1"/>
  <c r="D407" i="4"/>
  <c r="F298" i="4"/>
  <c r="C293" i="1"/>
  <c r="H1423" i="1"/>
  <c r="G1423" i="1"/>
  <c r="D412" i="4"/>
  <c r="I35" i="3"/>
  <c r="C1518" i="1"/>
  <c r="H1383" i="1"/>
  <c r="G1383" i="1"/>
  <c r="H294" i="1"/>
  <c r="G294" i="1"/>
  <c r="E412" i="4"/>
  <c r="I16" i="3"/>
  <c r="D2" i="1"/>
  <c r="H2" i="1" s="1"/>
  <c r="G1517" i="1"/>
  <c r="H1517" i="1"/>
  <c r="H11" i="3"/>
  <c r="H453" i="1"/>
  <c r="G453" i="1"/>
  <c r="H358" i="1"/>
  <c r="G358" i="1"/>
  <c r="H990" i="1"/>
  <c r="G990" i="1"/>
  <c r="E19" i="9"/>
  <c r="H129" i="1"/>
  <c r="G129" i="1"/>
  <c r="H523" i="1"/>
  <c r="G523" i="1"/>
  <c r="H509" i="1"/>
  <c r="G509" i="1"/>
  <c r="H1154" i="1"/>
  <c r="G1154" i="1"/>
  <c r="G220" i="1"/>
  <c r="H220" i="1"/>
  <c r="E293" i="9"/>
  <c r="B294" i="9"/>
  <c r="F420" i="4"/>
  <c r="D635" i="4"/>
  <c r="C414" i="1"/>
  <c r="H1096" i="1"/>
  <c r="G1096" i="1"/>
  <c r="H78" i="1"/>
  <c r="G78" i="1"/>
  <c r="H211" i="1"/>
  <c r="G211" i="1"/>
  <c r="E636" i="4"/>
  <c r="D630" i="1" s="1"/>
  <c r="D522" i="1"/>
  <c r="H1047" i="1"/>
  <c r="G1047" i="1"/>
  <c r="F6" i="4"/>
  <c r="G561" i="1"/>
  <c r="H561" i="1"/>
  <c r="H346" i="1"/>
  <c r="G346" i="1"/>
  <c r="H637" i="1"/>
  <c r="G637" i="1"/>
  <c r="H1065" i="1"/>
  <c r="G1065" i="1"/>
  <c r="E635" i="4"/>
  <c r="D629" i="1" s="1"/>
  <c r="F151" i="4"/>
  <c r="H147" i="1" l="1"/>
  <c r="E290" i="4"/>
  <c r="D286" i="1" s="1"/>
  <c r="H286" i="1" s="1"/>
  <c r="G2" i="1"/>
  <c r="H414" i="1"/>
  <c r="G414" i="1"/>
  <c r="H1518" i="1"/>
  <c r="G1518" i="1"/>
  <c r="H1046" i="1"/>
  <c r="G1046" i="1"/>
  <c r="F636" i="4"/>
  <c r="C630" i="1"/>
  <c r="N3" i="9"/>
  <c r="I11" i="3"/>
  <c r="H293" i="1"/>
  <c r="G293" i="1"/>
  <c r="H1214" i="1"/>
  <c r="G1214" i="1"/>
  <c r="E413" i="4"/>
  <c r="F413" i="4" s="1"/>
  <c r="E291" i="4"/>
  <c r="D287" i="1" s="1"/>
  <c r="D285" i="1"/>
  <c r="G285" i="1" s="1"/>
  <c r="D415" i="4"/>
  <c r="D640" i="4"/>
  <c r="C408" i="1"/>
  <c r="E298" i="9"/>
  <c r="B299" i="9"/>
  <c r="H345" i="1"/>
  <c r="G345" i="1"/>
  <c r="F635" i="4"/>
  <c r="C629" i="1"/>
  <c r="E639" i="4"/>
  <c r="D407" i="1"/>
  <c r="D639" i="4"/>
  <c r="D414" i="4"/>
  <c r="F412" i="4"/>
  <c r="C407" i="1"/>
  <c r="I9" i="3"/>
  <c r="K3" i="9"/>
  <c r="H1153" i="1"/>
  <c r="G1153" i="1"/>
  <c r="H522" i="1"/>
  <c r="G522" i="1"/>
  <c r="H276" i="9"/>
  <c r="E276" i="9" s="1"/>
  <c r="D984" i="1"/>
  <c r="H8" i="3" s="1"/>
  <c r="F407" i="4"/>
  <c r="C402" i="1"/>
  <c r="F291" i="4"/>
  <c r="C287" i="1"/>
  <c r="F175" i="5"/>
  <c r="C1152" i="1"/>
  <c r="F408" i="4"/>
  <c r="C403" i="1"/>
  <c r="G282" i="9"/>
  <c r="E282" i="9" s="1"/>
  <c r="B282" i="9" s="1"/>
  <c r="H285" i="1" l="1"/>
  <c r="G286" i="1"/>
  <c r="E414" i="4"/>
  <c r="D409" i="1" s="1"/>
  <c r="M3" i="9"/>
  <c r="I8" i="3"/>
  <c r="B276" i="9"/>
  <c r="E275" i="9"/>
  <c r="F639" i="4"/>
  <c r="D641" i="4"/>
  <c r="C633" i="1"/>
  <c r="H629" i="1"/>
  <c r="G629" i="1"/>
  <c r="D642" i="4"/>
  <c r="C634" i="1"/>
  <c r="G984" i="1"/>
  <c r="H1152" i="1"/>
  <c r="G1152" i="1"/>
  <c r="H402" i="1"/>
  <c r="G402" i="1"/>
  <c r="F414" i="4"/>
  <c r="C409" i="1"/>
  <c r="D633" i="1"/>
  <c r="G403" i="1"/>
  <c r="H403" i="1"/>
  <c r="H287" i="1"/>
  <c r="G287" i="1"/>
  <c r="H407" i="1"/>
  <c r="G407" i="1"/>
  <c r="C410" i="1"/>
  <c r="E640" i="4"/>
  <c r="E415" i="4"/>
  <c r="F415" i="4" s="1"/>
  <c r="D408" i="1"/>
  <c r="G408" i="1" s="1"/>
  <c r="H984" i="1"/>
  <c r="H630" i="1"/>
  <c r="G630" i="1"/>
  <c r="E642" i="4" l="1"/>
  <c r="F642" i="4" s="1"/>
  <c r="D634" i="1"/>
  <c r="H634" i="1" s="1"/>
  <c r="H408" i="1"/>
  <c r="F640" i="4"/>
  <c r="H633" i="1"/>
  <c r="G633" i="1"/>
  <c r="E641" i="4"/>
  <c r="D646" i="4"/>
  <c r="C636" i="1"/>
  <c r="F641" i="4"/>
  <c r="D645" i="4"/>
  <c r="C635" i="1"/>
  <c r="D410" i="1"/>
  <c r="H409" i="1"/>
  <c r="G409" i="1"/>
  <c r="G634" i="1" l="1"/>
  <c r="H19" i="3"/>
  <c r="F646" i="4"/>
  <c r="C640" i="1"/>
  <c r="G410" i="1"/>
  <c r="H18" i="3"/>
  <c r="C639" i="1"/>
  <c r="E645" i="4"/>
  <c r="F645" i="4" s="1"/>
  <c r="D635" i="1"/>
  <c r="H635" i="1" s="1"/>
  <c r="H410" i="1"/>
  <c r="E646" i="4"/>
  <c r="D636" i="1"/>
  <c r="H636" i="1" s="1"/>
  <c r="G635" i="1" l="1"/>
  <c r="G636" i="1"/>
  <c r="I19" i="3"/>
  <c r="D640" i="1"/>
  <c r="H7" i="3" s="1"/>
  <c r="I18" i="3"/>
  <c r="D639" i="1"/>
  <c r="H639" i="1" s="1"/>
  <c r="G274" i="9"/>
  <c r="E274" i="9" s="1"/>
  <c r="B274" i="9" s="1"/>
  <c r="J3" i="9" l="1"/>
  <c r="I7" i="3"/>
  <c r="G639" i="1"/>
  <c r="G640" i="1"/>
  <c r="H640" i="1"/>
  <c r="M271" i="9" l="1"/>
  <c r="L271" i="9"/>
  <c r="H18" i="9"/>
  <c r="G18" i="9"/>
  <c r="J5" i="9"/>
  <c r="L16" i="9"/>
  <c r="K5" i="9"/>
  <c r="J10" i="9"/>
  <c r="M16" i="9"/>
  <c r="J7" i="9"/>
  <c r="I12" i="9"/>
  <c r="I5" i="9"/>
  <c r="K11" i="9"/>
  <c r="H16" i="9"/>
  <c r="I11" i="9"/>
  <c r="G15" i="9"/>
  <c r="I6" i="9"/>
  <c r="K12" i="9"/>
  <c r="G17" i="9"/>
  <c r="J6" i="9"/>
  <c r="H17" i="9"/>
  <c r="I8" i="9"/>
  <c r="M15" i="9"/>
  <c r="K7" i="9"/>
  <c r="J12" i="9"/>
  <c r="J17" i="9"/>
  <c r="K8" i="9"/>
  <c r="J13" i="9"/>
  <c r="I7" i="9"/>
  <c r="K13" i="9"/>
  <c r="K10" i="9"/>
  <c r="G16" i="9"/>
  <c r="J8" i="9"/>
  <c r="I13" i="9"/>
  <c r="I9" i="9"/>
  <c r="J9" i="9"/>
  <c r="H15" i="9"/>
  <c r="K9" i="9"/>
  <c r="L15" i="9"/>
  <c r="F15" i="9" s="1"/>
  <c r="K6" i="9"/>
  <c r="J11" i="9"/>
  <c r="I17" i="9"/>
  <c r="E13" i="9" l="1"/>
  <c r="B13" i="9" s="1"/>
  <c r="F16" i="9"/>
  <c r="F14" i="9" s="1"/>
  <c r="F271" i="9"/>
  <c r="B271" i="9" s="1"/>
  <c r="E18" i="9"/>
  <c r="B18" i="9" s="1"/>
  <c r="E7" i="9"/>
  <c r="B7" i="9" s="1"/>
  <c r="E8" i="9"/>
  <c r="B8" i="9" s="1"/>
  <c r="E16" i="9"/>
  <c r="E15" i="9"/>
  <c r="E5" i="9"/>
  <c r="E10" i="9"/>
  <c r="B10" i="9" s="1"/>
  <c r="E9" i="9"/>
  <c r="B9" i="9" s="1"/>
  <c r="E17" i="9"/>
  <c r="B17" i="9" s="1"/>
  <c r="E11" i="9"/>
  <c r="B11" i="9" s="1"/>
  <c r="E12" i="9"/>
  <c r="B12" i="9" s="1"/>
  <c r="E6" i="9"/>
  <c r="B6" i="9" s="1"/>
  <c r="F19" i="9" l="1"/>
  <c r="F3" i="9" s="1"/>
  <c r="B16" i="9"/>
  <c r="E4" i="9"/>
  <c r="B5" i="9"/>
  <c r="E14" i="9"/>
  <c r="B15"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<sst xmlns="http://schemas.openxmlformats.org/spreadsheetml/2006/main" count="4315" uniqueCount="3394">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</sst>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69467.88</v>
      </c>
      <c r="D2" s="6">
        <f>'PR-RAS'!E6</f>
        <v>52481.86</v>
      </c>
      <c r="E2" s="6">
        <v>0</v>
      </c>
      <c r="F2" s="6">
        <v>0</v>
      </c>
      <c r="G2" s="7">
        <f t="shared" ref="G2:G264" si="0">(B2/1000)*(C2*1+D2*2)</f>
        <v>174.4316</v>
      </c>
      <c r="H2" s="7">
        <f t="shared" ref="H2:H264" si="1">ABS(C2-ROUND(C2,0))+ABS(D2-ROUND(D2,0))</f>
        <v>0.25999999999476131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3536.86</v>
      </c>
      <c r="D46" s="1">
        <f>'PR-RAS'!E50</f>
        <v>552.04999999999995</v>
      </c>
      <c r="E46" s="1">
        <v>0</v>
      </c>
      <c r="F46" s="1">
        <v>0</v>
      </c>
      <c r="G46" s="2">
        <f t="shared" si="0"/>
        <v>208.8432</v>
      </c>
      <c r="H46" s="2">
        <f t="shared" si="1"/>
        <v>0.1899999999998272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3536.86</v>
      </c>
      <c r="D64" s="1">
        <f>'PR-RAS'!E68</f>
        <v>552.04999999999995</v>
      </c>
      <c r="E64" s="1">
        <v>0</v>
      </c>
      <c r="F64" s="1">
        <v>0</v>
      </c>
      <c r="G64" s="2">
        <f t="shared" si="0"/>
        <v>292.38047999999998</v>
      </c>
      <c r="H64" s="2">
        <f t="shared" si="1"/>
        <v>0.1899999999998272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3536.86</v>
      </c>
      <c r="D65" s="1">
        <f>'PR-RAS'!E69</f>
        <v>552.04999999999995</v>
      </c>
      <c r="E65" s="1">
        <v>0</v>
      </c>
      <c r="F65" s="1">
        <v>0</v>
      </c>
      <c r="G65" s="2">
        <f t="shared" si="0"/>
        <v>297.02143999999998</v>
      </c>
      <c r="H65" s="2">
        <f t="shared" si="1"/>
        <v>0.1899999999998272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v>
      </c>
      <c r="E78" s="1">
        <v>0</v>
      </c>
      <c r="F78" s="1">
        <v>0</v>
      </c>
      <c r="G78" s="2">
        <f t="shared" si="0"/>
        <v>4.62E-3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v>
      </c>
      <c r="E79" s="1">
        <v>0</v>
      </c>
      <c r="F79" s="1">
        <v>0</v>
      </c>
      <c r="G79" s="2">
        <f t="shared" si="0"/>
        <v>4.6800000000000001E-3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1417.71</v>
      </c>
      <c r="E120" s="1">
        <v>0</v>
      </c>
      <c r="F120" s="1">
        <v>0</v>
      </c>
      <c r="G120" s="2">
        <f t="shared" si="0"/>
        <v>337.41498000000001</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1417.71</v>
      </c>
      <c r="E121" s="1">
        <v>0</v>
      </c>
      <c r="F121" s="1">
        <v>0</v>
      </c>
      <c r="G121" s="2">
        <f t="shared" si="0"/>
        <v>340.25040000000001</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1417.71</v>
      </c>
      <c r="E123" s="1">
        <v>0</v>
      </c>
      <c r="F123" s="1">
        <v>0</v>
      </c>
      <c r="G123" s="2">
        <f t="shared" si="0"/>
        <v>345.92124000000001</v>
      </c>
      <c r="H123" s="2">
        <f t="shared" si="1"/>
        <v>0.28999999999996362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65930.960000000006</v>
      </c>
      <c r="D129" s="1">
        <f>'PR-RAS'!E133</f>
        <v>50512.1</v>
      </c>
      <c r="E129" s="1">
        <v>0</v>
      </c>
      <c r="F129" s="1">
        <v>0</v>
      </c>
      <c r="G129" s="2">
        <f t="shared" si="0"/>
        <v>21370.260480000001</v>
      </c>
      <c r="H129" s="2">
        <f t="shared" si="1"/>
        <v>0.13999999999214197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65930.960000000006</v>
      </c>
      <c r="D130" s="1">
        <f>'PR-RAS'!E134</f>
        <v>50512.1</v>
      </c>
      <c r="E130" s="1">
        <v>0</v>
      </c>
      <c r="F130" s="1">
        <v>0</v>
      </c>
      <c r="G130" s="2">
        <f t="shared" si="0"/>
        <v>21537.215640000002</v>
      </c>
      <c r="H130" s="2">
        <f t="shared" si="1"/>
        <v>0.13999999999214197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65930.960000000006</v>
      </c>
      <c r="D131" s="1">
        <f>'PR-RAS'!E135</f>
        <v>50512.1</v>
      </c>
      <c r="E131" s="1">
        <v>0</v>
      </c>
      <c r="F131" s="1">
        <v>0</v>
      </c>
      <c r="G131" s="2">
        <f t="shared" si="0"/>
        <v>21704.1708</v>
      </c>
      <c r="H131" s="2">
        <f t="shared" si="1"/>
        <v>0.13999999999214197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70911.040000000008</v>
      </c>
      <c r="D147" s="1">
        <f>'PR-RAS'!E151</f>
        <v>74830.829999999987</v>
      </c>
      <c r="E147" s="1">
        <v>0</v>
      </c>
      <c r="F147" s="1">
        <v>0</v>
      </c>
      <c r="G147" s="2">
        <f t="shared" si="0"/>
        <v>32203.614199999996</v>
      </c>
      <c r="H147" s="2">
        <f t="shared" si="1"/>
        <v>0.21000000002095476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58147.19</v>
      </c>
      <c r="D148" s="1">
        <f>'PR-RAS'!E152</f>
        <v>61825.78</v>
      </c>
      <c r="E148" s="1">
        <v>0</v>
      </c>
      <c r="F148" s="1">
        <v>0</v>
      </c>
      <c r="G148" s="2">
        <f t="shared" si="0"/>
        <v>26724.416249999998</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48949.73</v>
      </c>
      <c r="D149" s="1">
        <f>'PR-RAS'!E153</f>
        <v>52433.59</v>
      </c>
      <c r="E149" s="1">
        <v>0</v>
      </c>
      <c r="F149" s="1">
        <v>0</v>
      </c>
      <c r="G149" s="2">
        <f t="shared" si="0"/>
        <v>22764.902679999999</v>
      </c>
      <c r="H149" s="2">
        <f t="shared" si="1"/>
        <v>0.68000000000029104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48949.73</v>
      </c>
      <c r="D150" s="1">
        <f>'PR-RAS'!E154</f>
        <v>52433.59</v>
      </c>
      <c r="E150" s="1">
        <v>0</v>
      </c>
      <c r="F150" s="1">
        <v>0</v>
      </c>
      <c r="G150" s="2">
        <f t="shared" si="0"/>
        <v>22918.719590000001</v>
      </c>
      <c r="H150" s="2">
        <f t="shared" si="1"/>
        <v>0.68000000000029104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441.44</v>
      </c>
      <c r="D154" s="1">
        <f>'PR-RAS'!E158</f>
        <v>0</v>
      </c>
      <c r="E154" s="1">
        <v>0</v>
      </c>
      <c r="F154" s="1">
        <v>0</v>
      </c>
      <c r="G154" s="2">
        <f t="shared" si="0"/>
        <v>67.540319999999994</v>
      </c>
      <c r="H154" s="2">
        <f t="shared" si="1"/>
        <v>0.43999999999999773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8756.02</v>
      </c>
      <c r="D155" s="1">
        <f>'PR-RAS'!E159</f>
        <v>9392.19</v>
      </c>
      <c r="E155" s="1">
        <v>0</v>
      </c>
      <c r="F155" s="1">
        <v>0</v>
      </c>
      <c r="G155" s="2">
        <f t="shared" si="0"/>
        <v>4241.2215999999999</v>
      </c>
      <c r="H155" s="2">
        <f t="shared" si="1"/>
        <v>0.21000000000094587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3837.66</v>
      </c>
      <c r="D156" s="1">
        <f>'PR-RAS'!E160</f>
        <v>4110.7700000000004</v>
      </c>
      <c r="E156" s="1">
        <v>0</v>
      </c>
      <c r="F156" s="1">
        <v>0</v>
      </c>
      <c r="G156" s="2">
        <f t="shared" si="0"/>
        <v>1869.1760000000002</v>
      </c>
      <c r="H156" s="2">
        <f t="shared" si="1"/>
        <v>0.56999999999970896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4918.3599999999997</v>
      </c>
      <c r="D157" s="1">
        <f>'PR-RAS'!E161</f>
        <v>5281.42</v>
      </c>
      <c r="E157" s="1">
        <v>0</v>
      </c>
      <c r="F157" s="1">
        <v>0</v>
      </c>
      <c r="G157" s="2">
        <f t="shared" si="0"/>
        <v>2415.0672</v>
      </c>
      <c r="H157" s="2">
        <f t="shared" si="1"/>
        <v>0.77999999999974534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12695.659999999998</v>
      </c>
      <c r="D159" s="1">
        <f>'PR-RAS'!E163</f>
        <v>12941.869999999999</v>
      </c>
      <c r="E159" s="1">
        <v>0</v>
      </c>
      <c r="F159" s="1">
        <v>0</v>
      </c>
      <c r="G159" s="2">
        <f t="shared" si="0"/>
        <v>6095.5451999999996</v>
      </c>
      <c r="H159" s="2">
        <f t="shared" si="1"/>
        <v>0.47000000000298314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132.21</v>
      </c>
      <c r="D160" s="1">
        <f>'PR-RAS'!E164</f>
        <v>3444.6</v>
      </c>
      <c r="E160" s="1">
        <v>0</v>
      </c>
      <c r="F160" s="1">
        <v>0</v>
      </c>
      <c r="G160" s="2">
        <f t="shared" si="0"/>
        <v>1116.40419</v>
      </c>
      <c r="H160" s="2">
        <f t="shared" si="1"/>
        <v>0.61000000000009891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132.21</v>
      </c>
      <c r="D162" s="1">
        <f>'PR-RAS'!E166</f>
        <v>3444.6</v>
      </c>
      <c r="E162" s="1">
        <v>0</v>
      </c>
      <c r="F162" s="1">
        <v>0</v>
      </c>
      <c r="G162" s="2">
        <f t="shared" si="0"/>
        <v>1130.4470100000001</v>
      </c>
      <c r="H162" s="2">
        <f t="shared" si="1"/>
        <v>0.61000000000009891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10004.439999999999</v>
      </c>
      <c r="D165" s="1">
        <f>'PR-RAS'!E169</f>
        <v>6179.66</v>
      </c>
      <c r="E165" s="1">
        <v>0</v>
      </c>
      <c r="F165" s="1">
        <v>0</v>
      </c>
      <c r="G165" s="2">
        <f t="shared" si="0"/>
        <v>3667.6566399999997</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26.84</v>
      </c>
      <c r="D166" s="1">
        <f>'PR-RAS'!E170</f>
        <v>381.24</v>
      </c>
      <c r="E166" s="1">
        <v>0</v>
      </c>
      <c r="F166" s="1">
        <v>0</v>
      </c>
      <c r="G166" s="2">
        <f t="shared" si="0"/>
        <v>130.23780000000002</v>
      </c>
      <c r="H166" s="2">
        <f t="shared" si="1"/>
        <v>0.40000000000000924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326</v>
      </c>
      <c r="D168" s="1">
        <f>'PR-RAS'!E172</f>
        <v>438.97</v>
      </c>
      <c r="E168" s="1">
        <v>0</v>
      </c>
      <c r="F168" s="1">
        <v>0</v>
      </c>
      <c r="G168" s="2">
        <f t="shared" si="0"/>
        <v>201.05798000000001</v>
      </c>
      <c r="H168" s="2">
        <f t="shared" si="1"/>
        <v>2.9999999999972715E-2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281.64999999999998</v>
      </c>
      <c r="D169" s="1">
        <f>'PR-RAS'!E173</f>
        <v>1041.74</v>
      </c>
      <c r="E169" s="1">
        <v>0</v>
      </c>
      <c r="F169" s="1">
        <v>0</v>
      </c>
      <c r="G169" s="2">
        <f t="shared" si="0"/>
        <v>397.34184000000005</v>
      </c>
      <c r="H169" s="2">
        <f t="shared" si="1"/>
        <v>0.61000000000001364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683.47</v>
      </c>
      <c r="D170" s="1">
        <f>'PR-RAS'!E174</f>
        <v>1311.7</v>
      </c>
      <c r="E170" s="1">
        <v>0</v>
      </c>
      <c r="F170" s="1">
        <v>0</v>
      </c>
      <c r="G170" s="2">
        <f t="shared" si="0"/>
        <v>558.86103000000003</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8686.48</v>
      </c>
      <c r="D172" s="1">
        <f>'PR-RAS'!E176</f>
        <v>3006.01</v>
      </c>
      <c r="E172" s="1">
        <v>0</v>
      </c>
      <c r="F172" s="1">
        <v>0</v>
      </c>
      <c r="G172" s="2">
        <f t="shared" si="0"/>
        <v>2513.4435000000003</v>
      </c>
      <c r="H172" s="2">
        <f t="shared" si="1"/>
        <v>0.48999999999978172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2559.0099999999998</v>
      </c>
      <c r="D173" s="1">
        <f>'PR-RAS'!E177</f>
        <v>3317.6099999999997</v>
      </c>
      <c r="E173" s="1">
        <v>0</v>
      </c>
      <c r="F173" s="1">
        <v>0</v>
      </c>
      <c r="G173" s="2">
        <f t="shared" si="0"/>
        <v>1581.4075599999999</v>
      </c>
      <c r="H173" s="2">
        <f t="shared" si="1"/>
        <v>0.40000000000009095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269.87</v>
      </c>
      <c r="D174" s="1">
        <f>'PR-RAS'!E178</f>
        <v>223.78</v>
      </c>
      <c r="E174" s="1">
        <v>0</v>
      </c>
      <c r="F174" s="1">
        <v>0</v>
      </c>
      <c r="G174" s="2">
        <f t="shared" si="0"/>
        <v>124.11539</v>
      </c>
      <c r="H174" s="2">
        <f t="shared" si="1"/>
        <v>0.34999999999999432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642.94000000000005</v>
      </c>
      <c r="E175" s="1">
        <v>0</v>
      </c>
      <c r="F175" s="1">
        <v>0</v>
      </c>
      <c r="G175" s="2">
        <f t="shared" si="0"/>
        <v>223.74312</v>
      </c>
      <c r="H175" s="2">
        <f t="shared" si="1"/>
        <v>5.999999999994543E-2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278.72000000000003</v>
      </c>
      <c r="D179" s="1">
        <f>'PR-RAS'!E183</f>
        <v>0</v>
      </c>
      <c r="E179" s="1">
        <v>0</v>
      </c>
      <c r="F179" s="1">
        <v>0</v>
      </c>
      <c r="G179" s="2">
        <f t="shared" si="0"/>
        <v>49.612160000000003</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1990.84</v>
      </c>
      <c r="D180" s="1">
        <f>'PR-RAS'!E184</f>
        <v>2374.1</v>
      </c>
      <c r="E180" s="1">
        <v>0</v>
      </c>
      <c r="F180" s="1">
        <v>0</v>
      </c>
      <c r="G180" s="2">
        <f t="shared" si="0"/>
        <v>1206.2881599999998</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19.579999999999998</v>
      </c>
      <c r="D181" s="1">
        <f>'PR-RAS'!E185</f>
        <v>76.790000000000006</v>
      </c>
      <c r="E181" s="1">
        <v>0</v>
      </c>
      <c r="F181" s="1">
        <v>0</v>
      </c>
      <c r="G181" s="2">
        <f t="shared" si="0"/>
        <v>31.168800000000005</v>
      </c>
      <c r="H181" s="2">
        <f t="shared" si="1"/>
        <v>0.62999999999999545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68.19</v>
      </c>
      <c r="D192" s="1">
        <f>'PR-RAS'!E196</f>
        <v>63.18</v>
      </c>
      <c r="E192" s="1">
        <v>0</v>
      </c>
      <c r="F192" s="1">
        <v>0</v>
      </c>
      <c r="G192" s="2">
        <f t="shared" si="0"/>
        <v>37.159050000000001</v>
      </c>
      <c r="H192" s="2">
        <f t="shared" si="1"/>
        <v>0.36999999999999744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68.19</v>
      </c>
      <c r="D206" s="1">
        <f>'PR-RAS'!E210</f>
        <v>63.18</v>
      </c>
      <c r="E206" s="1">
        <v>0</v>
      </c>
      <c r="F206" s="1">
        <v>0</v>
      </c>
      <c r="G206" s="2">
        <f t="shared" si="0"/>
        <v>39.882750000000001</v>
      </c>
      <c r="H206" s="2">
        <f t="shared" si="1"/>
        <v>0.36999999999999744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68.19</v>
      </c>
      <c r="D207" s="1">
        <f>'PR-RAS'!E211</f>
        <v>63.18</v>
      </c>
      <c r="E207" s="1">
        <v>0</v>
      </c>
      <c r="F207" s="1">
        <v>0</v>
      </c>
      <c r="G207" s="2">
        <f t="shared" si="0"/>
        <v>40.077300000000001</v>
      </c>
      <c r="H207" s="2">
        <f t="shared" si="1"/>
        <v>0.36999999999999744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70911.040000000008</v>
      </c>
      <c r="D285" s="1">
        <f>'PR-RAS'!E289</f>
        <v>74830.829999999987</v>
      </c>
      <c r="E285" s="1">
        <v>0</v>
      </c>
      <c r="F285" s="1">
        <v>0</v>
      </c>
      <c r="G285" s="2">
        <f t="shared" si="8"/>
        <v>62642.646799999988</v>
      </c>
      <c r="H285" s="2">
        <f t="shared" si="9"/>
        <v>0.21000000002095476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1443.1600000000035</v>
      </c>
      <c r="D287" s="1">
        <f>'PR-RAS'!E291</f>
        <v>22348.969999999987</v>
      </c>
      <c r="E287" s="1">
        <v>0</v>
      </c>
      <c r="F287" s="1">
        <v>0</v>
      </c>
      <c r="G287" s="2">
        <f t="shared" si="8"/>
        <v>13196.354599999991</v>
      </c>
      <c r="H287" s="2">
        <f t="shared" si="9"/>
        <v>0.19000000001688022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7980.44</v>
      </c>
      <c r="D288" s="1">
        <f>'PR-RAS'!E292</f>
        <v>2331.48</v>
      </c>
      <c r="E288" s="1">
        <v>0</v>
      </c>
      <c r="F288" s="1">
        <v>0</v>
      </c>
      <c r="G288" s="2">
        <f t="shared" si="8"/>
        <v>3628.6557999999995</v>
      </c>
      <c r="H288" s="2">
        <f t="shared" si="9"/>
        <v>0.91999999999961801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66.36</v>
      </c>
      <c r="E291" s="1">
        <v>0</v>
      </c>
      <c r="F291" s="1">
        <v>0</v>
      </c>
      <c r="G291" s="2">
        <f t="shared" si="8"/>
        <v>38.488799999999998</v>
      </c>
      <c r="H291" s="2">
        <f t="shared" si="9"/>
        <v>0.35999999999999943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557.29999999999995</v>
      </c>
      <c r="D345" s="1">
        <f>'PR-RAS'!E350</f>
        <v>0</v>
      </c>
      <c r="E345" s="1">
        <v>0</v>
      </c>
      <c r="F345" s="1">
        <v>0</v>
      </c>
      <c r="G345" s="2">
        <f t="shared" si="8"/>
        <v>191.71119999999996</v>
      </c>
      <c r="H345" s="2">
        <f t="shared" si="9"/>
        <v>0.29999999999995453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557.29999999999995</v>
      </c>
      <c r="D358" s="1">
        <f>'PR-RAS'!E363</f>
        <v>0</v>
      </c>
      <c r="E358" s="1">
        <v>0</v>
      </c>
      <c r="F358" s="1">
        <v>0</v>
      </c>
      <c r="G358" s="2">
        <f t="shared" si="8"/>
        <v>198.95609999999996</v>
      </c>
      <c r="H358" s="2">
        <f t="shared" si="9"/>
        <v>0.29999999999995453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557.29999999999995</v>
      </c>
      <c r="D364" s="1">
        <f>'PR-RAS'!E369</f>
        <v>0</v>
      </c>
      <c r="E364" s="1">
        <v>0</v>
      </c>
      <c r="F364" s="1">
        <v>0</v>
      </c>
      <c r="G364" s="2">
        <f t="shared" si="8"/>
        <v>202.29989999999998</v>
      </c>
      <c r="H364" s="2">
        <f t="shared" si="9"/>
        <v>0.29999999999995453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557.29999999999995</v>
      </c>
      <c r="D365" s="1">
        <f>'PR-RAS'!E370</f>
        <v>0</v>
      </c>
      <c r="E365" s="1">
        <v>0</v>
      </c>
      <c r="F365" s="1">
        <v>0</v>
      </c>
      <c r="G365" s="2">
        <f t="shared" si="8"/>
        <v>202.85719999999998</v>
      </c>
      <c r="H365" s="2">
        <f t="shared" si="9"/>
        <v>0.29999999999995453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557.29999999999995</v>
      </c>
      <c r="D403" s="1">
        <f>'PR-RAS'!E408</f>
        <v>0</v>
      </c>
      <c r="E403" s="1">
        <v>0</v>
      </c>
      <c r="F403" s="1">
        <v>0</v>
      </c>
      <c r="G403" s="2">
        <f t="shared" si="8"/>
        <v>224.03459999999998</v>
      </c>
      <c r="H403" s="2">
        <f t="shared" si="9"/>
        <v>0.29999999999995453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421.35</v>
      </c>
      <c r="E404" s="1">
        <v>0</v>
      </c>
      <c r="F404" s="1">
        <v>0</v>
      </c>
      <c r="G404" s="2">
        <f t="shared" si="8"/>
        <v>339.60810000000004</v>
      </c>
      <c r="H404" s="2">
        <f t="shared" si="9"/>
        <v>0.35000000000002274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69467.88</v>
      </c>
      <c r="D407" s="1">
        <f>'PR-RAS'!E412</f>
        <v>52481.86</v>
      </c>
      <c r="E407" s="1">
        <v>0</v>
      </c>
      <c r="F407" s="1">
        <v>0</v>
      </c>
      <c r="G407" s="2">
        <f t="shared" si="8"/>
        <v>70819.229600000006</v>
      </c>
      <c r="H407" s="2">
        <f t="shared" si="9"/>
        <v>0.25999999999476131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71468.340000000011</v>
      </c>
      <c r="D408" s="1">
        <f>'PR-RAS'!E413</f>
        <v>74830.829999999987</v>
      </c>
      <c r="E408" s="1">
        <v>0</v>
      </c>
      <c r="F408" s="1">
        <v>0</v>
      </c>
      <c r="G408" s="2">
        <f t="shared" si="8"/>
        <v>89999.909999999989</v>
      </c>
      <c r="H408" s="2">
        <f t="shared" si="9"/>
        <v>0.51000000002386514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2000.4600000000064</v>
      </c>
      <c r="D410" s="1">
        <f>'PR-RAS'!E415</f>
        <v>22348.969999999987</v>
      </c>
      <c r="E410" s="1">
        <v>0</v>
      </c>
      <c r="F410" s="1">
        <v>0</v>
      </c>
      <c r="G410" s="2">
        <f t="shared" si="8"/>
        <v>19099.645599999989</v>
      </c>
      <c r="H410" s="2">
        <f t="shared" si="9"/>
        <v>0.4900000000197906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7980.44</v>
      </c>
      <c r="D411" s="1">
        <f>'PR-RAS'!E416</f>
        <v>2752.83</v>
      </c>
      <c r="E411" s="1">
        <v>0</v>
      </c>
      <c r="F411" s="1">
        <v>0</v>
      </c>
      <c r="G411" s="2">
        <f t="shared" si="8"/>
        <v>5529.3009999999995</v>
      </c>
      <c r="H411" s="2">
        <f t="shared" si="9"/>
        <v>0.60999999999967258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69467.88</v>
      </c>
      <c r="D633" s="1">
        <f>'PR-RAS'!E639</f>
        <v>52481.86</v>
      </c>
      <c r="E633" s="1">
        <v>0</v>
      </c>
      <c r="F633" s="1">
        <v>0</v>
      </c>
      <c r="G633" s="2">
        <f t="shared" si="10"/>
        <v>110240.7712</v>
      </c>
      <c r="H633" s="2">
        <f t="shared" si="11"/>
        <v>0.25999999999476131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71468.340000000011</v>
      </c>
      <c r="D634" s="1">
        <f>'PR-RAS'!E640</f>
        <v>74830.829999999987</v>
      </c>
      <c r="E634" s="1">
        <v>0</v>
      </c>
      <c r="F634" s="1">
        <v>0</v>
      </c>
      <c r="G634" s="2">
        <f t="shared" si="10"/>
        <v>139975.29</v>
      </c>
      <c r="H634" s="2">
        <f t="shared" si="11"/>
        <v>0.51000000002386514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2000.4600000000064</v>
      </c>
      <c r="D636" s="1">
        <f>'PR-RAS'!E642</f>
        <v>22348.969999999987</v>
      </c>
      <c r="E636" s="1">
        <v>0</v>
      </c>
      <c r="F636" s="1">
        <v>0</v>
      </c>
      <c r="G636" s="2">
        <f t="shared" si="10"/>
        <v>29653.483999999986</v>
      </c>
      <c r="H636" s="2">
        <f t="shared" si="11"/>
        <v>0.4900000000197906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7980.44</v>
      </c>
      <c r="D637" s="1">
        <f>'PR-RAS'!E643</f>
        <v>2752.83</v>
      </c>
      <c r="E637" s="1">
        <v>0</v>
      </c>
      <c r="F637" s="1">
        <v>0</v>
      </c>
      <c r="G637" s="2">
        <f t="shared" si="10"/>
        <v>8577.159599999999</v>
      </c>
      <c r="H637" s="2">
        <f t="shared" si="11"/>
        <v>0.60999999999967258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5979.9799999999932</v>
      </c>
      <c r="D639" s="1">
        <f>'PR-RAS'!E645</f>
        <v>0</v>
      </c>
      <c r="E639" s="1">
        <v>0</v>
      </c>
      <c r="F639" s="1">
        <v>0</v>
      </c>
      <c r="G639" s="2">
        <f t="shared" si="10"/>
        <v>3815.2272399999956</v>
      </c>
      <c r="H639" s="2">
        <f t="shared" si="11"/>
        <v>2.000000000680302E-2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19596.139999999985</v>
      </c>
      <c r="E640" s="1">
        <v>0</v>
      </c>
      <c r="F640" s="1">
        <v>0</v>
      </c>
      <c r="G640" s="2">
        <f t="shared" si="10"/>
        <v>25043.866919999982</v>
      </c>
      <c r="H640" s="2">
        <f t="shared" si="11"/>
        <v>0.13999999998486601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23596.3</v>
      </c>
      <c r="D642" s="1">
        <f>'PR-RAS'!E649</f>
        <v>24520.34</v>
      </c>
      <c r="E642" s="1">
        <v>0</v>
      </c>
      <c r="F642" s="1">
        <v>0</v>
      </c>
      <c r="G642" s="2">
        <f t="shared" si="10"/>
        <v>46560.304179999999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69515.91</v>
      </c>
      <c r="D643" s="1">
        <f>'PR-RAS'!E650</f>
        <v>52658.91</v>
      </c>
      <c r="E643" s="1">
        <v>0</v>
      </c>
      <c r="F643" s="1">
        <v>0</v>
      </c>
      <c r="G643" s="2">
        <f t="shared" si="10"/>
        <v>112243.25466000001</v>
      </c>
      <c r="H643" s="2">
        <f t="shared" si="11"/>
        <v>0.17999999999301508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67716.820000000007</v>
      </c>
      <c r="D644" s="1">
        <f>'PR-RAS'!E651</f>
        <v>75025.33</v>
      </c>
      <c r="E644" s="1">
        <v>0</v>
      </c>
      <c r="F644" s="1">
        <v>0</v>
      </c>
      <c r="G644" s="2">
        <f t="shared" si="10"/>
        <v>140024.48964000001</v>
      </c>
      <c r="H644" s="2">
        <f t="shared" si="11"/>
        <v>0.50999999999476131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25395.39</v>
      </c>
      <c r="D645" s="1">
        <f>'PR-RAS'!E652</f>
        <v>2153.9199999999983</v>
      </c>
      <c r="E645" s="1">
        <v>0</v>
      </c>
      <c r="F645" s="1">
        <v>0</v>
      </c>
      <c r="G645" s="2">
        <f t="shared" si="10"/>
        <v>19128.880119999998</v>
      </c>
      <c r="H645" s="2">
        <f t="shared" si="11"/>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3536.86</v>
      </c>
      <c r="D669" s="1">
        <f>'PR-RAS'!E676</f>
        <v>552.04999999999995</v>
      </c>
      <c r="E669" s="1">
        <v>0</v>
      </c>
      <c r="F669" s="1">
        <v>0</v>
      </c>
      <c r="G669" s="2">
        <f t="shared" si="10"/>
        <v>3100.1612800000003</v>
      </c>
      <c r="H669" s="2">
        <f t="shared" si="11"/>
        <v>0.1899999999998272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441.44</v>
      </c>
      <c r="D710" s="1">
        <f>'PR-RAS'!E717</f>
        <v>0</v>
      </c>
      <c r="E710" s="1">
        <v>0</v>
      </c>
      <c r="F710" s="1">
        <v>0</v>
      </c>
      <c r="G710" s="2">
        <f t="shared" si="10"/>
        <v>312.98095999999998</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132.21</v>
      </c>
      <c r="D711" s="1">
        <f>'PR-RAS'!E718</f>
        <v>3444.6</v>
      </c>
      <c r="E711" s="1">
        <v>0</v>
      </c>
      <c r="F711" s="1">
        <v>0</v>
      </c>
      <c r="G711" s="2">
        <f t="shared" si="10"/>
        <v>4985.2010999999993</v>
      </c>
      <c r="H711" s="2">
        <f t="shared" si="11"/>
        <v>0.61000000000009891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50660</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69467.88</v>
      </c>
      <c r="I16" s="172">
        <f>'PR-RAS'!E6</f>
        <v>52481.86</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70911.040000000008</v>
      </c>
      <c r="I17" s="172">
        <f>'PR-RAS'!E151</f>
        <v>74830.829999999987</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5979.9799999999932</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19596.139999999985</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23" zoomScaleNormal="100" workbookViewId="0">
      <selection activeCell="I733" sqref="I73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69467.88</v>
      </c>
      <c r="E6" s="53">
        <f>E7+E44+E50+E82+E106+E124+E133+E139</f>
        <v>52481.86</v>
      </c>
      <c r="F6" s="54">
        <f t="shared" ref="F6:F131" si="0">IF(D6&lt;&gt;0,IF(E6/D6&gt;=100,"&gt;&gt;100",E6/D6*100),"-")</f>
        <v>75.548382936113782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3536.86</v>
      </c>
      <c r="E50" s="53">
        <f>E51+E54+E59+E62+E65+E68+E71+E74+E77</f>
        <v>552.04999999999995</v>
      </c>
      <c r="F50" s="54">
        <f t="shared" si="0"/>
        <v>15.608477576155119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3536.86</v>
      </c>
      <c r="E68" s="53">
        <f t="shared" si="15"/>
        <v>552.04999999999995</v>
      </c>
      <c r="F68" s="54">
        <f t="shared" si="0"/>
        <v>15.608477576155119</v>
      </c>
    </row>
    <row r="69" spans="1:6" ht="12.75" customHeight="1" x14ac:dyDescent="0.2">
      <c r="A69" s="55" t="s">
        <v>181</v>
      </c>
      <c r="B69" s="87" t="s">
        <v>182</v>
      </c>
      <c r="C69" s="52" t="s">
        <v>181</v>
      </c>
      <c r="D69" s="244">
        <v>3536.86</v>
      </c>
      <c r="E69" s="244">
        <v>552.04999999999995</v>
      </c>
      <c r="F69" s="54">
        <f t="shared" si="0"/>
        <v>15.608477576155119</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0.06</v>
      </c>
      <c r="E82" s="53">
        <f t="shared" si="19"/>
        <v>0</v>
      </c>
      <c r="F82" s="54">
        <f t="shared" si="0"/>
        <v>0</v>
      </c>
    </row>
    <row r="83" spans="1:6" ht="12.75" customHeight="1" x14ac:dyDescent="0.2">
      <c r="A83" s="55">
        <v>641</v>
      </c>
      <c r="B83" s="87" t="s">
        <v>209</v>
      </c>
      <c r="C83" s="52" t="s">
        <v>210</v>
      </c>
      <c r="D83" s="53">
        <f t="shared" ref="D83:E83" si="20">SUM(D84:D90)</f>
        <v>0.06</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0.06</v>
      </c>
      <c r="E85" s="244"/>
      <c r="F85" s="54">
        <f t="shared" si="0"/>
        <v>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1417.71</v>
      </c>
      <c r="F124" s="54" t="str">
        <f t="shared" si="0"/>
        <v>-</v>
      </c>
    </row>
    <row r="125" spans="1:6" ht="12.75" customHeight="1" x14ac:dyDescent="0.2">
      <c r="A125" s="55">
        <v>661</v>
      </c>
      <c r="B125" s="88" t="s">
        <v>293</v>
      </c>
      <c r="C125" s="52" t="s">
        <v>294</v>
      </c>
      <c r="D125" s="53">
        <f t="shared" ref="D125:E125" si="28">SUM(D126:D127)</f>
        <v>0</v>
      </c>
      <c r="E125" s="53">
        <f t="shared" si="28"/>
        <v>1417.71</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v>1417.71</v>
      </c>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65930.960000000006</v>
      </c>
      <c r="E133" s="53">
        <f t="shared" si="30"/>
        <v>50512.1</v>
      </c>
      <c r="F133" s="54">
        <f t="shared" ref="F133:F223" si="31">IF(D133&lt;&gt;0,IF(E133/D133&gt;=100,"&gt;&gt;100",E133/D133*100),"-")</f>
        <v>76.613627345938824</v>
      </c>
    </row>
    <row r="134" spans="1:6" ht="24" x14ac:dyDescent="0.2">
      <c r="A134" s="55">
        <v>671</v>
      </c>
      <c r="B134" s="234" t="s">
        <v>311</v>
      </c>
      <c r="C134" s="52" t="s">
        <v>312</v>
      </c>
      <c r="D134" s="53">
        <f t="shared" ref="D134:E134" si="32">SUM(D135:D137)</f>
        <v>65930.960000000006</v>
      </c>
      <c r="E134" s="53">
        <f t="shared" si="32"/>
        <v>50512.1</v>
      </c>
      <c r="F134" s="54">
        <f t="shared" si="31"/>
        <v>76.613627345938824</v>
      </c>
    </row>
    <row r="135" spans="1:6" ht="12.75" customHeight="1" x14ac:dyDescent="0.2">
      <c r="A135" s="55">
        <v>6711</v>
      </c>
      <c r="B135" s="87" t="s">
        <v>313</v>
      </c>
      <c r="C135" s="52" t="s">
        <v>314</v>
      </c>
      <c r="D135" s="244">
        <v>65930.960000000006</v>
      </c>
      <c r="E135" s="244">
        <v>50512.1</v>
      </c>
      <c r="F135" s="54">
        <f t="shared" si="31"/>
        <v>76.613627345938824</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70911.040000000008</v>
      </c>
      <c r="E151" s="53">
        <f t="shared" si="35"/>
        <v>74830.829999999987</v>
      </c>
      <c r="F151" s="54">
        <f t="shared" si="31"/>
        <v>105.52775703190925</v>
      </c>
    </row>
    <row r="152" spans="1:6" ht="12.75" customHeight="1" x14ac:dyDescent="0.2">
      <c r="A152" s="55">
        <v>31</v>
      </c>
      <c r="B152" s="87" t="s">
        <v>346</v>
      </c>
      <c r="C152" s="52" t="s">
        <v>35</v>
      </c>
      <c r="D152" s="53">
        <f t="shared" ref="D152:E152" si="36">D153+D158+D159</f>
        <v>58147.19</v>
      </c>
      <c r="E152" s="53">
        <f t="shared" si="36"/>
        <v>61825.78</v>
      </c>
      <c r="F152" s="54">
        <f t="shared" si="31"/>
        <v>106.32634182322482</v>
      </c>
    </row>
    <row r="153" spans="1:6" ht="12.75" customHeight="1" x14ac:dyDescent="0.2">
      <c r="A153" s="55">
        <v>311</v>
      </c>
      <c r="B153" s="87" t="s">
        <v>347</v>
      </c>
      <c r="C153" s="52" t="s">
        <v>348</v>
      </c>
      <c r="D153" s="53">
        <f t="shared" ref="D153:E153" si="37">SUM(D154:D157)</f>
        <v>48949.73</v>
      </c>
      <c r="E153" s="53">
        <f t="shared" si="37"/>
        <v>52433.59</v>
      </c>
      <c r="F153" s="54">
        <f t="shared" si="31"/>
        <v>107.1172200541249</v>
      </c>
    </row>
    <row r="154" spans="1:6" ht="12.75" customHeight="1" x14ac:dyDescent="0.2">
      <c r="A154" s="55">
        <v>3111</v>
      </c>
      <c r="B154" s="87" t="s">
        <v>349</v>
      </c>
      <c r="C154" s="52" t="s">
        <v>350</v>
      </c>
      <c r="D154" s="244">
        <v>48949.73</v>
      </c>
      <c r="E154" s="244">
        <v>52433.59</v>
      </c>
      <c r="F154" s="54">
        <f t="shared" si="31"/>
        <v>107.1172200541249</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0</v>
      </c>
      <c r="E156" s="244"/>
      <c r="F156" s="54" t="str">
        <f t="shared" si="31"/>
        <v>-</v>
      </c>
    </row>
    <row r="157" spans="1:6" ht="12.75" customHeight="1" x14ac:dyDescent="0.2">
      <c r="A157" s="55">
        <v>3114</v>
      </c>
      <c r="B157" s="87" t="s">
        <v>355</v>
      </c>
      <c r="C157" s="52" t="s">
        <v>356</v>
      </c>
      <c r="D157" s="244">
        <v>0</v>
      </c>
      <c r="E157" s="244"/>
      <c r="F157" s="54" t="str">
        <f t="shared" si="31"/>
        <v>-</v>
      </c>
    </row>
    <row r="158" spans="1:6" ht="12.75" customHeight="1" x14ac:dyDescent="0.2">
      <c r="A158" s="55">
        <v>312</v>
      </c>
      <c r="B158" s="87" t="s">
        <v>357</v>
      </c>
      <c r="C158" s="52" t="s">
        <v>358</v>
      </c>
      <c r="D158" s="244">
        <v>441.44</v>
      </c>
      <c r="E158" s="244"/>
      <c r="F158" s="54">
        <f t="shared" si="31"/>
        <v>0</v>
      </c>
    </row>
    <row r="159" spans="1:6" ht="12.75" customHeight="1" x14ac:dyDescent="0.2">
      <c r="A159" s="55">
        <v>313</v>
      </c>
      <c r="B159" s="87" t="s">
        <v>359</v>
      </c>
      <c r="C159" s="52" t="s">
        <v>360</v>
      </c>
      <c r="D159" s="53">
        <f t="shared" ref="D159:E159" si="38">SUM(D160:D162)</f>
        <v>8756.02</v>
      </c>
      <c r="E159" s="53">
        <f t="shared" si="38"/>
        <v>9392.19</v>
      </c>
      <c r="F159" s="54">
        <f t="shared" si="31"/>
        <v>107.26551561097392</v>
      </c>
    </row>
    <row r="160" spans="1:6" ht="12.75" customHeight="1" x14ac:dyDescent="0.2">
      <c r="A160" s="55">
        <v>3131</v>
      </c>
      <c r="B160" s="87" t="s">
        <v>139</v>
      </c>
      <c r="C160" s="52" t="s">
        <v>361</v>
      </c>
      <c r="D160" s="244">
        <v>3837.66</v>
      </c>
      <c r="E160" s="244">
        <v>4110.7700000000004</v>
      </c>
      <c r="F160" s="54">
        <f t="shared" si="31"/>
        <v>107.11657624698385</v>
      </c>
    </row>
    <row r="161" spans="1:6" ht="12.75" customHeight="1" x14ac:dyDescent="0.2">
      <c r="A161" s="55">
        <v>3132</v>
      </c>
      <c r="B161" s="87" t="s">
        <v>362</v>
      </c>
      <c r="C161" s="52" t="s">
        <v>363</v>
      </c>
      <c r="D161" s="244">
        <v>4918.3599999999997</v>
      </c>
      <c r="E161" s="244">
        <v>5281.42</v>
      </c>
      <c r="F161" s="54">
        <f t="shared" si="31"/>
        <v>107.38172886897259</v>
      </c>
    </row>
    <row r="162" spans="1:6" ht="12.75" customHeight="1" x14ac:dyDescent="0.2">
      <c r="A162" s="55">
        <v>3133</v>
      </c>
      <c r="B162" s="87" t="s">
        <v>364</v>
      </c>
      <c r="C162" s="52" t="s">
        <v>365</v>
      </c>
      <c r="D162" s="244">
        <v>0</v>
      </c>
      <c r="E162" s="244"/>
      <c r="F162" s="54" t="str">
        <f t="shared" si="31"/>
        <v>-</v>
      </c>
    </row>
    <row r="163" spans="1:6" ht="12.75" customHeight="1" x14ac:dyDescent="0.2">
      <c r="A163" s="55">
        <v>32</v>
      </c>
      <c r="B163" s="87" t="s">
        <v>366</v>
      </c>
      <c r="C163" s="52" t="s">
        <v>367</v>
      </c>
      <c r="D163" s="53">
        <f t="shared" ref="D163:E163" si="39">D164+D169+D177+D187+D188</f>
        <v>12695.659999999998</v>
      </c>
      <c r="E163" s="53">
        <f t="shared" si="39"/>
        <v>12941.869999999999</v>
      </c>
      <c r="F163" s="54">
        <f t="shared" si="31"/>
        <v>101.93932414699196</v>
      </c>
    </row>
    <row r="164" spans="1:6" ht="12.75" customHeight="1" x14ac:dyDescent="0.2">
      <c r="A164" s="55">
        <v>321</v>
      </c>
      <c r="B164" s="87" t="s">
        <v>368</v>
      </c>
      <c r="C164" s="52" t="s">
        <v>369</v>
      </c>
      <c r="D164" s="53">
        <f t="shared" ref="D164:E164" si="40">SUM(D165:D168)</f>
        <v>132.21</v>
      </c>
      <c r="E164" s="53">
        <f t="shared" si="40"/>
        <v>3444.6</v>
      </c>
      <c r="F164" s="54">
        <f t="shared" si="31"/>
        <v>2605.4004992058085</v>
      </c>
    </row>
    <row r="165" spans="1:6" ht="12.75" customHeight="1" x14ac:dyDescent="0.2">
      <c r="A165" s="55">
        <v>3211</v>
      </c>
      <c r="B165" s="87" t="s">
        <v>370</v>
      </c>
      <c r="C165" s="52" t="s">
        <v>371</v>
      </c>
      <c r="D165" s="244">
        <v>0</v>
      </c>
      <c r="E165" s="244"/>
      <c r="F165" s="54" t="str">
        <f t="shared" si="31"/>
        <v>-</v>
      </c>
    </row>
    <row r="166" spans="1:6" ht="12.75" customHeight="1" x14ac:dyDescent="0.2">
      <c r="A166" s="55">
        <v>3212</v>
      </c>
      <c r="B166" s="87" t="s">
        <v>372</v>
      </c>
      <c r="C166" s="52" t="s">
        <v>373</v>
      </c>
      <c r="D166" s="244">
        <v>132.21</v>
      </c>
      <c r="E166" s="244">
        <v>3444.6</v>
      </c>
      <c r="F166" s="54">
        <f t="shared" si="31"/>
        <v>2605.4004992058085</v>
      </c>
    </row>
    <row r="167" spans="1:6" ht="12.75" customHeight="1" x14ac:dyDescent="0.2">
      <c r="A167" s="55">
        <v>3213</v>
      </c>
      <c r="B167" s="87" t="s">
        <v>374</v>
      </c>
      <c r="C167" s="52" t="s">
        <v>375</v>
      </c>
      <c r="D167" s="244">
        <v>0</v>
      </c>
      <c r="E167" s="244"/>
      <c r="F167" s="54" t="str">
        <f t="shared" si="31"/>
        <v>-</v>
      </c>
    </row>
    <row r="168" spans="1:6" ht="12.75" customHeight="1" x14ac:dyDescent="0.2">
      <c r="A168" s="55">
        <v>3214</v>
      </c>
      <c r="B168" s="87" t="s">
        <v>376</v>
      </c>
      <c r="C168" s="52" t="s">
        <v>377</v>
      </c>
      <c r="D168" s="244">
        <v>0</v>
      </c>
      <c r="E168" s="244"/>
      <c r="F168" s="54" t="str">
        <f t="shared" si="31"/>
        <v>-</v>
      </c>
    </row>
    <row r="169" spans="1:6" ht="12.75" customHeight="1" x14ac:dyDescent="0.2">
      <c r="A169" s="55">
        <v>322</v>
      </c>
      <c r="B169" s="87" t="s">
        <v>378</v>
      </c>
      <c r="C169" s="52" t="s">
        <v>379</v>
      </c>
      <c r="D169" s="53">
        <f t="shared" ref="D169:E169" si="41">SUM(D170:D176)</f>
        <v>10004.439999999999</v>
      </c>
      <c r="E169" s="53">
        <f t="shared" si="41"/>
        <v>6179.66</v>
      </c>
      <c r="F169" s="54">
        <f t="shared" si="31"/>
        <v>61.769174486527987</v>
      </c>
    </row>
    <row r="170" spans="1:6" ht="12.75" customHeight="1" x14ac:dyDescent="0.2">
      <c r="A170" s="55">
        <v>3221</v>
      </c>
      <c r="B170" s="87" t="s">
        <v>380</v>
      </c>
      <c r="C170" s="52" t="s">
        <v>381</v>
      </c>
      <c r="D170" s="244">
        <v>26.84</v>
      </c>
      <c r="E170" s="244">
        <v>381.24</v>
      </c>
      <c r="F170" s="54">
        <f t="shared" si="31"/>
        <v>1420.4172876304024</v>
      </c>
    </row>
    <row r="171" spans="1:6" ht="12.75" customHeight="1" x14ac:dyDescent="0.2">
      <c r="A171" s="55">
        <v>3222</v>
      </c>
      <c r="B171" s="87" t="s">
        <v>382</v>
      </c>
      <c r="C171" s="52" t="s">
        <v>383</v>
      </c>
      <c r="D171" s="244">
        <v>0</v>
      </c>
      <c r="E171" s="244"/>
      <c r="F171" s="54" t="str">
        <f t="shared" si="31"/>
        <v>-</v>
      </c>
    </row>
    <row r="172" spans="1:6" ht="12.75" customHeight="1" x14ac:dyDescent="0.2">
      <c r="A172" s="55">
        <v>3223</v>
      </c>
      <c r="B172" s="87" t="s">
        <v>384</v>
      </c>
      <c r="C172" s="52" t="s">
        <v>385</v>
      </c>
      <c r="D172" s="244">
        <v>326</v>
      </c>
      <c r="E172" s="244">
        <v>438.97</v>
      </c>
      <c r="F172" s="54">
        <f t="shared" si="31"/>
        <v>134.65337423312883</v>
      </c>
    </row>
    <row r="173" spans="1:6" ht="12.75" customHeight="1" x14ac:dyDescent="0.2">
      <c r="A173" s="55">
        <v>3224</v>
      </c>
      <c r="B173" s="87" t="s">
        <v>386</v>
      </c>
      <c r="C173" s="52" t="s">
        <v>387</v>
      </c>
      <c r="D173" s="244">
        <v>281.64999999999998</v>
      </c>
      <c r="E173" s="244">
        <v>1041.74</v>
      </c>
      <c r="F173" s="54">
        <f t="shared" si="31"/>
        <v>369.87040653293099</v>
      </c>
    </row>
    <row r="174" spans="1:6" ht="12.75" customHeight="1" x14ac:dyDescent="0.2">
      <c r="A174" s="55">
        <v>3225</v>
      </c>
      <c r="B174" s="87" t="s">
        <v>388</v>
      </c>
      <c r="C174" s="52" t="s">
        <v>389</v>
      </c>
      <c r="D174" s="244">
        <v>683.47</v>
      </c>
      <c r="E174" s="244">
        <v>1311.7</v>
      </c>
      <c r="F174" s="54">
        <f t="shared" si="31"/>
        <v>191.91771401817198</v>
      </c>
    </row>
    <row r="175" spans="1:6" ht="12.75" customHeight="1" x14ac:dyDescent="0.2">
      <c r="A175" s="55">
        <v>3226</v>
      </c>
      <c r="B175" s="87" t="s">
        <v>390</v>
      </c>
      <c r="C175" s="52" t="s">
        <v>391</v>
      </c>
      <c r="D175" s="244">
        <v>0</v>
      </c>
      <c r="E175" s="244"/>
      <c r="F175" s="54" t="str">
        <f t="shared" si="31"/>
        <v>-</v>
      </c>
    </row>
    <row r="176" spans="1:6" ht="12.75" customHeight="1" x14ac:dyDescent="0.2">
      <c r="A176" s="55">
        <v>3227</v>
      </c>
      <c r="B176" s="87" t="s">
        <v>392</v>
      </c>
      <c r="C176" s="52" t="s">
        <v>393</v>
      </c>
      <c r="D176" s="244">
        <v>8686.48</v>
      </c>
      <c r="E176" s="244">
        <v>3006.01</v>
      </c>
      <c r="F176" s="54">
        <f t="shared" si="31"/>
        <v>34.605617004816686</v>
      </c>
    </row>
    <row r="177" spans="1:6" ht="12.75" customHeight="1" x14ac:dyDescent="0.2">
      <c r="A177" s="55">
        <v>323</v>
      </c>
      <c r="B177" s="87" t="s">
        <v>394</v>
      </c>
      <c r="C177" s="52" t="s">
        <v>395</v>
      </c>
      <c r="D177" s="53">
        <f t="shared" ref="D177:E177" si="42">SUM(D178:D186)</f>
        <v>2559.0099999999998</v>
      </c>
      <c r="E177" s="53">
        <f t="shared" si="42"/>
        <v>3317.6099999999997</v>
      </c>
      <c r="F177" s="54">
        <f t="shared" si="31"/>
        <v>129.6442764975518</v>
      </c>
    </row>
    <row r="178" spans="1:6" ht="12.75" customHeight="1" x14ac:dyDescent="0.2">
      <c r="A178" s="55">
        <v>3231</v>
      </c>
      <c r="B178" s="87" t="s">
        <v>396</v>
      </c>
      <c r="C178" s="52" t="s">
        <v>397</v>
      </c>
      <c r="D178" s="244">
        <v>269.87</v>
      </c>
      <c r="E178" s="244">
        <v>223.78</v>
      </c>
      <c r="F178" s="54">
        <f t="shared" si="31"/>
        <v>82.921406603179307</v>
      </c>
    </row>
    <row r="179" spans="1:6" ht="12.75" customHeight="1" x14ac:dyDescent="0.2">
      <c r="A179" s="55">
        <v>3232</v>
      </c>
      <c r="B179" s="87" t="s">
        <v>398</v>
      </c>
      <c r="C179" s="52" t="s">
        <v>399</v>
      </c>
      <c r="D179" s="244">
        <v>0</v>
      </c>
      <c r="E179" s="244">
        <v>642.94000000000005</v>
      </c>
      <c r="F179" s="54" t="str">
        <f t="shared" si="31"/>
        <v>-</v>
      </c>
    </row>
    <row r="180" spans="1:6" ht="12.75" customHeight="1" x14ac:dyDescent="0.2">
      <c r="A180" s="55">
        <v>3233</v>
      </c>
      <c r="B180" s="87" t="s">
        <v>400</v>
      </c>
      <c r="C180" s="52" t="s">
        <v>401</v>
      </c>
      <c r="D180" s="244">
        <v>0</v>
      </c>
      <c r="E180" s="244"/>
      <c r="F180" s="54" t="str">
        <f t="shared" si="31"/>
        <v>-</v>
      </c>
    </row>
    <row r="181" spans="1:6" ht="12.75" customHeight="1" x14ac:dyDescent="0.2">
      <c r="A181" s="55">
        <v>3234</v>
      </c>
      <c r="B181" s="87" t="s">
        <v>402</v>
      </c>
      <c r="C181" s="52" t="s">
        <v>403</v>
      </c>
      <c r="D181" s="244">
        <v>0</v>
      </c>
      <c r="E181" s="244"/>
      <c r="F181" s="54" t="str">
        <f t="shared" si="31"/>
        <v>-</v>
      </c>
    </row>
    <row r="182" spans="1:6" ht="12.75" customHeight="1" x14ac:dyDescent="0.2">
      <c r="A182" s="55">
        <v>3235</v>
      </c>
      <c r="B182" s="87" t="s">
        <v>404</v>
      </c>
      <c r="C182" s="52" t="s">
        <v>405</v>
      </c>
      <c r="D182" s="244">
        <v>0</v>
      </c>
      <c r="E182" s="244"/>
      <c r="F182" s="54" t="str">
        <f t="shared" si="31"/>
        <v>-</v>
      </c>
    </row>
    <row r="183" spans="1:6" ht="12.75" customHeight="1" x14ac:dyDescent="0.2">
      <c r="A183" s="55">
        <v>3236</v>
      </c>
      <c r="B183" s="87" t="s">
        <v>406</v>
      </c>
      <c r="C183" s="52" t="s">
        <v>407</v>
      </c>
      <c r="D183" s="244">
        <v>278.72000000000003</v>
      </c>
      <c r="E183" s="244"/>
      <c r="F183" s="54">
        <f t="shared" si="31"/>
        <v>0</v>
      </c>
    </row>
    <row r="184" spans="1:6" ht="12.75" customHeight="1" x14ac:dyDescent="0.2">
      <c r="A184" s="55">
        <v>3237</v>
      </c>
      <c r="B184" s="87" t="s">
        <v>408</v>
      </c>
      <c r="C184" s="52" t="s">
        <v>409</v>
      </c>
      <c r="D184" s="244">
        <v>1990.84</v>
      </c>
      <c r="E184" s="244">
        <v>2374.1</v>
      </c>
      <c r="F184" s="54">
        <f t="shared" si="31"/>
        <v>119.25117036024994</v>
      </c>
    </row>
    <row r="185" spans="1:6" ht="12.75" customHeight="1" x14ac:dyDescent="0.2">
      <c r="A185" s="55">
        <v>3238</v>
      </c>
      <c r="B185" s="87" t="s">
        <v>410</v>
      </c>
      <c r="C185" s="52" t="s">
        <v>411</v>
      </c>
      <c r="D185" s="244">
        <v>19.579999999999998</v>
      </c>
      <c r="E185" s="244">
        <v>76.790000000000006</v>
      </c>
      <c r="F185" s="54">
        <f t="shared" si="31"/>
        <v>392.18590398365689</v>
      </c>
    </row>
    <row r="186" spans="1:6" ht="12.75" customHeight="1" x14ac:dyDescent="0.2">
      <c r="A186" s="55">
        <v>3239</v>
      </c>
      <c r="B186" s="87" t="s">
        <v>412</v>
      </c>
      <c r="C186" s="52" t="s">
        <v>413</v>
      </c>
      <c r="D186" s="244">
        <v>0</v>
      </c>
      <c r="E186" s="244"/>
      <c r="F186" s="54" t="str">
        <f t="shared" si="31"/>
        <v>-</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0</v>
      </c>
      <c r="E188" s="53">
        <f t="shared" si="43"/>
        <v>0</v>
      </c>
      <c r="F188" s="54" t="str">
        <f t="shared" si="31"/>
        <v>-</v>
      </c>
    </row>
    <row r="189" spans="1:6" ht="12.75" customHeight="1" x14ac:dyDescent="0.2">
      <c r="A189" s="55">
        <v>3291</v>
      </c>
      <c r="B189" s="234" t="s">
        <v>418</v>
      </c>
      <c r="C189" s="52" t="s">
        <v>419</v>
      </c>
      <c r="D189" s="244">
        <v>0</v>
      </c>
      <c r="E189" s="244"/>
      <c r="F189" s="54" t="str">
        <f t="shared" si="31"/>
        <v>-</v>
      </c>
    </row>
    <row r="190" spans="1:6" ht="12.75" customHeight="1" x14ac:dyDescent="0.2">
      <c r="A190" s="55">
        <v>3292</v>
      </c>
      <c r="B190" s="87" t="s">
        <v>420</v>
      </c>
      <c r="C190" s="52" t="s">
        <v>421</v>
      </c>
      <c r="D190" s="244">
        <v>0</v>
      </c>
      <c r="E190" s="244"/>
      <c r="F190" s="54" t="str">
        <f t="shared" si="31"/>
        <v>-</v>
      </c>
    </row>
    <row r="191" spans="1:6" ht="12.75" customHeight="1" x14ac:dyDescent="0.2">
      <c r="A191" s="55">
        <v>3293</v>
      </c>
      <c r="B191" s="87" t="s">
        <v>422</v>
      </c>
      <c r="C191" s="52" t="s">
        <v>423</v>
      </c>
      <c r="D191" s="244">
        <v>0</v>
      </c>
      <c r="E191" s="244"/>
      <c r="F191" s="54" t="str">
        <f t="shared" si="31"/>
        <v>-</v>
      </c>
    </row>
    <row r="192" spans="1:6" ht="12.75" customHeight="1" x14ac:dyDescent="0.2">
      <c r="A192" s="55">
        <v>3294</v>
      </c>
      <c r="B192" s="87" t="s">
        <v>424</v>
      </c>
      <c r="C192" s="52" t="s">
        <v>425</v>
      </c>
      <c r="D192" s="244">
        <v>0</v>
      </c>
      <c r="E192" s="244"/>
      <c r="F192" s="54" t="str">
        <f t="shared" si="31"/>
        <v>-</v>
      </c>
    </row>
    <row r="193" spans="1:6" ht="12.75" customHeight="1" x14ac:dyDescent="0.2">
      <c r="A193" s="55">
        <v>3295</v>
      </c>
      <c r="B193" s="87" t="s">
        <v>426</v>
      </c>
      <c r="C193" s="52" t="s">
        <v>427</v>
      </c>
      <c r="D193" s="244">
        <v>0</v>
      </c>
      <c r="E193" s="244"/>
      <c r="F193" s="54" t="str">
        <f t="shared" si="31"/>
        <v>-</v>
      </c>
    </row>
    <row r="194" spans="1:6" ht="12.75" customHeight="1" x14ac:dyDescent="0.2">
      <c r="A194" s="55" t="s">
        <v>428</v>
      </c>
      <c r="B194" s="87" t="s">
        <v>429</v>
      </c>
      <c r="C194" s="52" t="s">
        <v>428</v>
      </c>
      <c r="D194" s="244">
        <v>0</v>
      </c>
      <c r="E194" s="244"/>
      <c r="F194" s="54" t="str">
        <f t="shared" si="31"/>
        <v>-</v>
      </c>
    </row>
    <row r="195" spans="1:6" ht="12.75" customHeight="1" x14ac:dyDescent="0.2">
      <c r="A195" s="55">
        <v>3299</v>
      </c>
      <c r="B195" s="87" t="s">
        <v>430</v>
      </c>
      <c r="C195" s="52" t="s">
        <v>431</v>
      </c>
      <c r="D195" s="244">
        <v>0</v>
      </c>
      <c r="E195" s="244"/>
      <c r="F195" s="54" t="str">
        <f t="shared" si="31"/>
        <v>-</v>
      </c>
    </row>
    <row r="196" spans="1:6" ht="12.75" customHeight="1" x14ac:dyDescent="0.2">
      <c r="A196" s="55">
        <v>34</v>
      </c>
      <c r="B196" s="234" t="s">
        <v>432</v>
      </c>
      <c r="C196" s="52" t="s">
        <v>433</v>
      </c>
      <c r="D196" s="53">
        <f t="shared" ref="D196:E196" si="44">D197+D202+D210</f>
        <v>68.19</v>
      </c>
      <c r="E196" s="53">
        <f t="shared" si="44"/>
        <v>63.18</v>
      </c>
      <c r="F196" s="54">
        <f t="shared" si="31"/>
        <v>92.652881654201508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0</v>
      </c>
      <c r="E205" s="244"/>
      <c r="F205" s="54" t="str">
        <f t="shared" si="31"/>
        <v>-</v>
      </c>
    </row>
    <row r="206" spans="1:6" ht="12.75" customHeight="1" x14ac:dyDescent="0.2">
      <c r="A206" s="55">
        <v>3425</v>
      </c>
      <c r="B206" s="87" t="s">
        <v>452</v>
      </c>
      <c r="C206" s="52" t="s">
        <v>453</v>
      </c>
      <c r="D206" s="244">
        <v>0</v>
      </c>
      <c r="E206" s="244"/>
      <c r="F206" s="54" t="str">
        <f t="shared" si="31"/>
        <v>-</v>
      </c>
    </row>
    <row r="207" spans="1:6" ht="12.75" customHeight="1" x14ac:dyDescent="0.2">
      <c r="A207" s="55">
        <v>3426</v>
      </c>
      <c r="B207" s="87" t="s">
        <v>454</v>
      </c>
      <c r="C207" s="52" t="s">
        <v>455</v>
      </c>
      <c r="D207" s="244">
        <v>0</v>
      </c>
      <c r="E207" s="244"/>
      <c r="F207" s="54" t="str">
        <f t="shared" si="31"/>
        <v>-</v>
      </c>
    </row>
    <row r="208" spans="1:6" ht="24"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68.19</v>
      </c>
      <c r="E210" s="53">
        <f t="shared" si="47"/>
        <v>63.18</v>
      </c>
      <c r="F210" s="54">
        <f t="shared" si="31"/>
        <v>92.652881654201508</v>
      </c>
    </row>
    <row r="211" spans="1:6" ht="12.75" customHeight="1" x14ac:dyDescent="0.2">
      <c r="A211" s="55">
        <v>3431</v>
      </c>
      <c r="B211" s="234" t="s">
        <v>462</v>
      </c>
      <c r="C211" s="52" t="s">
        <v>463</v>
      </c>
      <c r="D211" s="244">
        <v>68.19</v>
      </c>
      <c r="E211" s="244">
        <v>63.18</v>
      </c>
      <c r="F211" s="54">
        <f t="shared" si="31"/>
        <v>92.652881654201508</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0</v>
      </c>
      <c r="E213" s="244"/>
      <c r="F213" s="54" t="str">
        <f t="shared" si="31"/>
        <v>-</v>
      </c>
    </row>
    <row r="214" spans="1:6" ht="12.75" customHeight="1" x14ac:dyDescent="0.2">
      <c r="A214" s="55">
        <v>3434</v>
      </c>
      <c r="B214" s="87" t="s">
        <v>468</v>
      </c>
      <c r="C214" s="52" t="s">
        <v>469</v>
      </c>
      <c r="D214" s="244">
        <v>0</v>
      </c>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c r="F226" s="54" t="str">
        <f t="shared" si="52"/>
        <v>-</v>
      </c>
    </row>
    <row r="227" spans="1:6" ht="12.75" customHeight="1" x14ac:dyDescent="0.2">
      <c r="A227" s="55">
        <v>3612</v>
      </c>
      <c r="B227" s="87" t="s">
        <v>494</v>
      </c>
      <c r="C227" s="52" t="s">
        <v>495</v>
      </c>
      <c r="D227" s="244">
        <v>0</v>
      </c>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24"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c r="F237" s="54" t="str">
        <f t="shared" si="57"/>
        <v>-</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v>0</v>
      </c>
      <c r="E242" s="244"/>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c r="F248" s="54" t="str">
        <f t="shared" si="61"/>
        <v>-</v>
      </c>
    </row>
    <row r="249" spans="1:6" ht="12.75" customHeight="1" x14ac:dyDescent="0.2">
      <c r="A249" s="55" t="s">
        <v>537</v>
      </c>
      <c r="B249" s="87" t="s">
        <v>201</v>
      </c>
      <c r="C249" s="52" t="s">
        <v>537</v>
      </c>
      <c r="D249" s="244">
        <v>0</v>
      </c>
      <c r="E249" s="244"/>
      <c r="F249" s="54" t="str">
        <f t="shared" si="61"/>
        <v>-</v>
      </c>
    </row>
    <row r="250" spans="1:6" ht="24" x14ac:dyDescent="0.2">
      <c r="A250" s="55" t="s">
        <v>538</v>
      </c>
      <c r="B250" s="87" t="s">
        <v>203</v>
      </c>
      <c r="C250" s="52" t="s">
        <v>538</v>
      </c>
      <c r="D250" s="244">
        <v>0</v>
      </c>
      <c r="E250" s="244"/>
      <c r="F250" s="54" t="str">
        <f t="shared" si="61"/>
        <v>-</v>
      </c>
    </row>
    <row r="251" spans="1:6" ht="24" x14ac:dyDescent="0.2">
      <c r="A251" s="55" t="s">
        <v>539</v>
      </c>
      <c r="B251" s="87" t="s">
        <v>205</v>
      </c>
      <c r="C251" s="52" t="s">
        <v>539</v>
      </c>
      <c r="D251" s="244">
        <v>0</v>
      </c>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v>0</v>
      </c>
      <c r="E256" s="244"/>
      <c r="F256" s="54" t="str">
        <f t="shared" si="64"/>
        <v>-</v>
      </c>
    </row>
    <row r="257" spans="1:6" ht="24"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c r="F260" s="54" t="str">
        <f t="shared" si="67"/>
        <v>-</v>
      </c>
    </row>
    <row r="261" spans="1:6" ht="12.75" customHeight="1" x14ac:dyDescent="0.2">
      <c r="A261" s="55">
        <v>3722</v>
      </c>
      <c r="B261" s="87" t="s">
        <v>558</v>
      </c>
      <c r="C261" s="52" t="s">
        <v>559</v>
      </c>
      <c r="D261" s="244">
        <v>0</v>
      </c>
      <c r="E261" s="244"/>
      <c r="F261" s="54" t="str">
        <f t="shared" si="67"/>
        <v>-</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c r="F265" s="54" t="str">
        <f t="shared" si="69"/>
        <v>-</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4"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341</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c r="F280" s="54" t="str">
        <f t="shared" si="74"/>
        <v>-</v>
      </c>
    </row>
    <row r="281" spans="1:6" ht="24"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24"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70911.040000000008</v>
      </c>
      <c r="E289" s="53">
        <f t="shared" si="79"/>
        <v>74830.829999999987</v>
      </c>
      <c r="F289" s="54">
        <f t="shared" si="76"/>
        <v>105.52775703190925</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1443.1600000000035</v>
      </c>
      <c r="E291" s="53">
        <f>IF(E289&gt;=E6,E289-E6,0)</f>
        <v>22348.969999999987</v>
      </c>
      <c r="F291" s="54">
        <f t="shared" si="76"/>
        <v>1548.6134593530815</v>
      </c>
    </row>
    <row r="292" spans="1:6" ht="12.75" customHeight="1" x14ac:dyDescent="0.2">
      <c r="A292" s="55">
        <v>92211</v>
      </c>
      <c r="B292" s="87" t="s">
        <v>620</v>
      </c>
      <c r="C292" s="52" t="s">
        <v>621</v>
      </c>
      <c r="D292" s="244">
        <v>7980.44</v>
      </c>
      <c r="E292" s="244">
        <v>2331.48</v>
      </c>
      <c r="F292" s="54">
        <f t="shared" si="76"/>
        <v>29.214930505084936</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0</v>
      </c>
      <c r="E294" s="244"/>
      <c r="F294" s="54" t="str">
        <f t="shared" si="76"/>
        <v>-</v>
      </c>
    </row>
    <row r="295" spans="1:6" ht="24" x14ac:dyDescent="0.2">
      <c r="A295" s="55">
        <v>9661</v>
      </c>
      <c r="B295" s="87" t="s">
        <v>626</v>
      </c>
      <c r="C295" s="52" t="s">
        <v>627</v>
      </c>
      <c r="D295" s="244">
        <v>0</v>
      </c>
      <c r="E295" s="244">
        <v>66.36</v>
      </c>
      <c r="F295" s="54" t="str">
        <f t="shared" si="76"/>
        <v>-</v>
      </c>
    </row>
    <row r="296" spans="1:6" ht="12.75" customHeight="1" x14ac:dyDescent="0.2">
      <c r="A296" s="57" t="s">
        <v>628</v>
      </c>
      <c r="B296" s="235" t="s">
        <v>629</v>
      </c>
      <c r="C296" s="58" t="s">
        <v>628</v>
      </c>
      <c r="D296" s="245">
        <v>0</v>
      </c>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c r="F313" s="54" t="str">
        <f t="shared" si="81"/>
        <v>-</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557.29999999999995</v>
      </c>
      <c r="E350" s="53">
        <f t="shared" si="95"/>
        <v>0</v>
      </c>
      <c r="F350" s="54">
        <f t="shared" si="81"/>
        <v>0</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0</v>
      </c>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4" x14ac:dyDescent="0.2">
      <c r="A363" s="55">
        <v>42</v>
      </c>
      <c r="B363" s="234" t="s">
        <v>753</v>
      </c>
      <c r="C363" s="52" t="s">
        <v>754</v>
      </c>
      <c r="D363" s="53">
        <f t="shared" ref="D363:E363" si="99">D364+D369+D378+D383+D388+D391</f>
        <v>557.29999999999995</v>
      </c>
      <c r="E363" s="53">
        <f t="shared" si="99"/>
        <v>0</v>
      </c>
      <c r="F363" s="54">
        <f t="shared" si="81"/>
        <v>0</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0</v>
      </c>
      <c r="E368" s="244"/>
      <c r="F368" s="54" t="str">
        <f t="shared" si="81"/>
        <v>-</v>
      </c>
    </row>
    <row r="369" spans="1:6" ht="12.75" customHeight="1" x14ac:dyDescent="0.2">
      <c r="A369" s="55">
        <v>422</v>
      </c>
      <c r="B369" s="87" t="s">
        <v>761</v>
      </c>
      <c r="C369" s="52" t="s">
        <v>762</v>
      </c>
      <c r="D369" s="53">
        <f t="shared" ref="D369:E369" si="101">SUM(D370:D377)</f>
        <v>557.29999999999995</v>
      </c>
      <c r="E369" s="53">
        <f t="shared" si="101"/>
        <v>0</v>
      </c>
      <c r="F369" s="54">
        <f t="shared" si="81"/>
        <v>0</v>
      </c>
    </row>
    <row r="370" spans="1:6" ht="12.75" customHeight="1" x14ac:dyDescent="0.2">
      <c r="A370" s="55">
        <v>4221</v>
      </c>
      <c r="B370" s="87" t="s">
        <v>671</v>
      </c>
      <c r="C370" s="52" t="s">
        <v>763</v>
      </c>
      <c r="D370" s="244">
        <v>557.29999999999995</v>
      </c>
      <c r="E370" s="244"/>
      <c r="F370" s="54">
        <f t="shared" si="81"/>
        <v>0</v>
      </c>
    </row>
    <row r="371" spans="1:6" ht="12.75" customHeight="1" x14ac:dyDescent="0.2">
      <c r="A371" s="55">
        <v>4222</v>
      </c>
      <c r="B371" s="87" t="s">
        <v>764</v>
      </c>
      <c r="C371" s="52" t="s">
        <v>765</v>
      </c>
      <c r="D371" s="244">
        <v>0</v>
      </c>
      <c r="E371" s="244"/>
      <c r="F371" s="54" t="str">
        <f t="shared" si="81"/>
        <v>-</v>
      </c>
    </row>
    <row r="372" spans="1:6" ht="12.75" customHeight="1" x14ac:dyDescent="0.2">
      <c r="A372" s="55">
        <v>4223</v>
      </c>
      <c r="B372" s="87" t="s">
        <v>675</v>
      </c>
      <c r="C372" s="52" t="s">
        <v>766</v>
      </c>
      <c r="D372" s="244">
        <v>0</v>
      </c>
      <c r="E372" s="244"/>
      <c r="F372" s="54" t="str">
        <f t="shared" si="81"/>
        <v>-</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0</v>
      </c>
      <c r="E375" s="244"/>
      <c r="F375" s="54" t="str">
        <f t="shared" si="81"/>
        <v>-</v>
      </c>
    </row>
    <row r="376" spans="1:6" ht="12.75" customHeight="1" x14ac:dyDescent="0.2">
      <c r="A376" s="55">
        <v>4227</v>
      </c>
      <c r="B376" s="234" t="s">
        <v>683</v>
      </c>
      <c r="C376" s="52" t="s">
        <v>770</v>
      </c>
      <c r="D376" s="244">
        <v>0</v>
      </c>
      <c r="E376" s="244"/>
      <c r="F376" s="54" t="str">
        <f t="shared" si="81"/>
        <v>-</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c r="F384" s="54" t="str">
        <f t="shared" si="81"/>
        <v>-</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557.29999999999995</v>
      </c>
      <c r="E408" s="53">
        <f t="shared" si="111"/>
        <v>0</v>
      </c>
      <c r="F408" s="54">
        <f t="shared" si="81"/>
        <v>0</v>
      </c>
    </row>
    <row r="409" spans="1:6" ht="12.75" customHeight="1" x14ac:dyDescent="0.2">
      <c r="A409" s="55">
        <v>92212</v>
      </c>
      <c r="B409" s="87" t="s">
        <v>820</v>
      </c>
      <c r="C409" s="52" t="s">
        <v>821</v>
      </c>
      <c r="D409" s="244">
        <v>0</v>
      </c>
      <c r="E409" s="244">
        <v>421.35</v>
      </c>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69467.88</v>
      </c>
      <c r="E412" s="53">
        <f>E6+E298</f>
        <v>52481.86</v>
      </c>
      <c r="F412" s="54">
        <f t="shared" si="81"/>
        <v>75.548382936113782</v>
      </c>
    </row>
    <row r="413" spans="1:6" ht="12.75" customHeight="1" x14ac:dyDescent="0.2">
      <c r="A413" s="55" t="s">
        <v>605</v>
      </c>
      <c r="B413" s="87" t="s">
        <v>828</v>
      </c>
      <c r="C413" s="52" t="s">
        <v>829</v>
      </c>
      <c r="D413" s="53">
        <f t="shared" ref="D413:E413" si="112">D289+D350</f>
        <v>71468.340000000011</v>
      </c>
      <c r="E413" s="53">
        <f t="shared" si="112"/>
        <v>74830.829999999987</v>
      </c>
      <c r="F413" s="54">
        <f t="shared" si="81"/>
        <v>104.70486651851712</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2000.4600000000064</v>
      </c>
      <c r="E415" s="53">
        <f t="shared" si="114"/>
        <v>22348.969999999987</v>
      </c>
      <c r="F415" s="54">
        <f t="shared" si="81"/>
        <v>1117.1915459444285</v>
      </c>
    </row>
    <row r="416" spans="1:6" ht="12.75" customHeight="1" x14ac:dyDescent="0.2">
      <c r="A416" s="62" t="s">
        <v>834</v>
      </c>
      <c r="B416" s="234" t="s">
        <v>835</v>
      </c>
      <c r="C416" s="63" t="s">
        <v>836</v>
      </c>
      <c r="D416" s="53">
        <f t="shared" ref="D416:E416" si="115">IF(D292-D293+D409-D410&gt;=0,D292-D293+D409-D410,0)</f>
        <v>7980.44</v>
      </c>
      <c r="E416" s="53">
        <f t="shared" si="115"/>
        <v>2752.83</v>
      </c>
      <c r="F416" s="54">
        <f t="shared" si="81"/>
        <v>34.49471457714111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c r="F428" s="54" t="str">
        <f t="shared" si="119"/>
        <v>-</v>
      </c>
    </row>
    <row r="429" spans="1:6" ht="24" x14ac:dyDescent="0.2">
      <c r="A429" s="55">
        <v>8122</v>
      </c>
      <c r="B429" s="234" t="s">
        <v>861</v>
      </c>
      <c r="C429" s="52" t="s">
        <v>862</v>
      </c>
      <c r="D429" s="244">
        <v>0</v>
      </c>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24" x14ac:dyDescent="0.2">
      <c r="A434" s="55">
        <v>814</v>
      </c>
      <c r="B434" s="234" t="s">
        <v>871</v>
      </c>
      <c r="C434" s="52" t="s">
        <v>872</v>
      </c>
      <c r="D434" s="244">
        <v>0</v>
      </c>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24" x14ac:dyDescent="0.2">
      <c r="A437" s="55">
        <v>8154</v>
      </c>
      <c r="B437" s="87" t="s">
        <v>877</v>
      </c>
      <c r="C437" s="52" t="s">
        <v>878</v>
      </c>
      <c r="D437" s="244">
        <v>0</v>
      </c>
      <c r="E437" s="244"/>
      <c r="F437" s="54" t="str">
        <f t="shared" si="119"/>
        <v>-</v>
      </c>
    </row>
    <row r="438" spans="1:6" ht="24"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4" x14ac:dyDescent="0.2">
      <c r="A453" s="55">
        <v>8176</v>
      </c>
      <c r="B453" s="87" t="s">
        <v>909</v>
      </c>
      <c r="C453" s="52" t="s">
        <v>910</v>
      </c>
      <c r="D453" s="244">
        <v>0</v>
      </c>
      <c r="E453" s="244"/>
      <c r="F453" s="54" t="str">
        <f t="shared" si="119"/>
        <v>-</v>
      </c>
    </row>
    <row r="454" spans="1:6" ht="24"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c r="F456" s="54" t="str">
        <f t="shared" si="119"/>
        <v>-</v>
      </c>
    </row>
    <row r="457" spans="1:6" ht="24"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c r="F496" s="54" t="str">
        <f t="shared" si="119"/>
        <v>-</v>
      </c>
    </row>
    <row r="497" spans="1:6" ht="12.75" customHeight="1" x14ac:dyDescent="0.2">
      <c r="A497" s="55">
        <v>8444</v>
      </c>
      <c r="B497" s="87" t="s">
        <v>997</v>
      </c>
      <c r="C497" s="52" t="s">
        <v>998</v>
      </c>
      <c r="D497" s="244">
        <v>0</v>
      </c>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4"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24"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c r="F601" s="54" t="str">
        <f t="shared" si="119"/>
        <v>-</v>
      </c>
    </row>
    <row r="602" spans="1:6" ht="24" x14ac:dyDescent="0.2">
      <c r="A602" s="55">
        <v>5424</v>
      </c>
      <c r="B602" s="87" t="s">
        <v>1198</v>
      </c>
      <c r="C602" s="52" t="s">
        <v>1199</v>
      </c>
      <c r="D602" s="244">
        <v>0</v>
      </c>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c r="F606" s="54" t="str">
        <f t="shared" si="119"/>
        <v>-</v>
      </c>
    </row>
    <row r="607" spans="1:6" ht="24" x14ac:dyDescent="0.2">
      <c r="A607" s="55">
        <v>5444</v>
      </c>
      <c r="B607" s="234" t="s">
        <v>1208</v>
      </c>
      <c r="C607" s="52" t="s">
        <v>1209</v>
      </c>
      <c r="D607" s="244">
        <v>0</v>
      </c>
      <c r="E607" s="244"/>
      <c r="F607" s="54" t="str">
        <f t="shared" si="119"/>
        <v>-</v>
      </c>
    </row>
    <row r="608" spans="1:6" ht="24"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24" x14ac:dyDescent="0.2">
      <c r="A611" s="55">
        <v>5448</v>
      </c>
      <c r="B611" s="87" t="s">
        <v>1216</v>
      </c>
      <c r="C611" s="52" t="s">
        <v>1217</v>
      </c>
      <c r="D611" s="244">
        <v>0</v>
      </c>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4" x14ac:dyDescent="0.2">
      <c r="A623" s="55">
        <v>5476</v>
      </c>
      <c r="B623" s="87" t="s">
        <v>1240</v>
      </c>
      <c r="C623" s="52" t="s">
        <v>1241</v>
      </c>
      <c r="D623" s="244">
        <v>0</v>
      </c>
      <c r="E623" s="244"/>
      <c r="F623" s="54" t="str">
        <f t="shared" si="119"/>
        <v>-</v>
      </c>
    </row>
    <row r="624" spans="1:6" ht="24"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c r="F637" s="54" t="str">
        <f t="shared" si="119"/>
        <v>-</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69467.88</v>
      </c>
      <c r="E639" s="53">
        <f t="shared" si="180"/>
        <v>52481.86</v>
      </c>
      <c r="F639" s="54">
        <f t="shared" si="119"/>
        <v>75.548382936113782</v>
      </c>
    </row>
    <row r="640" spans="1:6" ht="12.75" customHeight="1" x14ac:dyDescent="0.2">
      <c r="A640" s="55" t="s">
        <v>605</v>
      </c>
      <c r="B640" s="87" t="s">
        <v>1274</v>
      </c>
      <c r="C640" s="52" t="s">
        <v>1275</v>
      </c>
      <c r="D640" s="53">
        <f t="shared" ref="D640:E640" si="181">D413+D528</f>
        <v>71468.340000000011</v>
      </c>
      <c r="E640" s="53">
        <f t="shared" si="181"/>
        <v>74830.829999999987</v>
      </c>
      <c r="F640" s="54">
        <f t="shared" si="119"/>
        <v>104.70486651851712</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2000.4600000000064</v>
      </c>
      <c r="E642" s="53">
        <f t="shared" si="183"/>
        <v>22348.969999999987</v>
      </c>
      <c r="F642" s="54">
        <f t="shared" si="119"/>
        <v>1117.1915459444285</v>
      </c>
    </row>
    <row r="643" spans="1:6" ht="24" x14ac:dyDescent="0.2">
      <c r="A643" s="62" t="s">
        <v>1280</v>
      </c>
      <c r="B643" s="87" t="s">
        <v>1281</v>
      </c>
      <c r="C643" s="63" t="s">
        <v>1280</v>
      </c>
      <c r="D643" s="53">
        <f t="shared" ref="D643:E643" si="184">IF(D416-D417+D637-D638&gt;=0,D416-D417+D637-D638,0)</f>
        <v>7980.44</v>
      </c>
      <c r="E643" s="53">
        <f t="shared" si="184"/>
        <v>2752.83</v>
      </c>
      <c r="F643" s="54">
        <f t="shared" si="119"/>
        <v>34.49471457714111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5979.9799999999932</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19596.139999999985</v>
      </c>
      <c r="F646" s="54" t="str">
        <f t="shared" si="119"/>
        <v>-</v>
      </c>
    </row>
    <row r="647" spans="1:6" ht="24" x14ac:dyDescent="0.2">
      <c r="A647" s="57" t="s">
        <v>1288</v>
      </c>
      <c r="B647" s="235" t="s">
        <v>1289</v>
      </c>
      <c r="C647" s="58" t="s">
        <v>1288</v>
      </c>
      <c r="D647" s="245">
        <v>0</v>
      </c>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23596.3</v>
      </c>
      <c r="E649" s="244">
        <v>24520.34</v>
      </c>
      <c r="F649" s="54">
        <f t="shared" ref="F649:F724" si="188">IF(D649&lt;&gt;0,IF(E649/D649&gt;=100,"&gt;&gt;100",E649/D649*100),"-")</f>
        <v>103.91603768387417</v>
      </c>
    </row>
    <row r="650" spans="1:6" ht="12.75" customHeight="1" x14ac:dyDescent="0.2">
      <c r="A650" s="55" t="s">
        <v>1293</v>
      </c>
      <c r="B650" s="87" t="s">
        <v>1294</v>
      </c>
      <c r="C650" s="52" t="s">
        <v>1293</v>
      </c>
      <c r="D650" s="244">
        <v>69515.91</v>
      </c>
      <c r="E650" s="244">
        <v>52658.91</v>
      </c>
      <c r="F650" s="54">
        <f t="shared" si="188"/>
        <v>75.75087487166607</v>
      </c>
    </row>
    <row r="651" spans="1:6" ht="12.75" customHeight="1" x14ac:dyDescent="0.2">
      <c r="A651" s="55" t="s">
        <v>1295</v>
      </c>
      <c r="B651" s="87" t="s">
        <v>1296</v>
      </c>
      <c r="C651" s="52" t="s">
        <v>1295</v>
      </c>
      <c r="D651" s="244">
        <v>67716.820000000007</v>
      </c>
      <c r="E651" s="244">
        <v>75025.33</v>
      </c>
      <c r="F651" s="54">
        <f t="shared" si="188"/>
        <v>110.7927542964953</v>
      </c>
    </row>
    <row r="652" spans="1:6" ht="24" x14ac:dyDescent="0.2">
      <c r="A652" s="55">
        <v>11</v>
      </c>
      <c r="B652" s="87" t="s">
        <v>1297</v>
      </c>
      <c r="C652" s="52" t="s">
        <v>1298</v>
      </c>
      <c r="D652" s="53">
        <f t="shared" ref="D652:E652" si="189">+D649+D650-D651</f>
        <v>25395.39</v>
      </c>
      <c r="E652" s="53">
        <f t="shared" si="189"/>
        <v>2153.9199999999983</v>
      </c>
      <c r="F652" s="54">
        <f t="shared" si="188"/>
        <v>8.4815393660030356</v>
      </c>
    </row>
    <row r="653" spans="1:6" ht="24" x14ac:dyDescent="0.2">
      <c r="A653" s="55" t="s">
        <v>605</v>
      </c>
      <c r="B653" s="87" t="s">
        <v>1299</v>
      </c>
      <c r="C653" s="52" t="s">
        <v>1300</v>
      </c>
      <c r="D653" s="264">
        <v>0</v>
      </c>
      <c r="E653" s="264"/>
      <c r="F653" s="54" t="str">
        <f t="shared" si="188"/>
        <v>-</v>
      </c>
    </row>
    <row r="654" spans="1:6" ht="24" x14ac:dyDescent="0.2">
      <c r="A654" s="55" t="s">
        <v>605</v>
      </c>
      <c r="B654" s="87" t="s">
        <v>1301</v>
      </c>
      <c r="C654" s="52" t="s">
        <v>1302</v>
      </c>
      <c r="D654" s="264">
        <v>14</v>
      </c>
      <c r="E654" s="264">
        <v>14</v>
      </c>
      <c r="F654" s="54">
        <f t="shared" si="188"/>
        <v>100</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14</v>
      </c>
      <c r="E656" s="264">
        <v>14</v>
      </c>
      <c r="F656" s="54">
        <f t="shared" si="188"/>
        <v>100</v>
      </c>
    </row>
    <row r="657" spans="1:6" ht="24" x14ac:dyDescent="0.2">
      <c r="A657" s="55" t="s">
        <v>1307</v>
      </c>
      <c r="B657" s="87" t="s">
        <v>1308</v>
      </c>
      <c r="C657" s="52" t="s">
        <v>1309</v>
      </c>
      <c r="D657" s="244">
        <v>0</v>
      </c>
      <c r="E657" s="244"/>
      <c r="F657" s="54" t="str">
        <f t="shared" si="188"/>
        <v>-</v>
      </c>
    </row>
    <row r="658" spans="1:6" ht="12.75" customHeight="1" x14ac:dyDescent="0.2">
      <c r="A658" s="55">
        <v>61315</v>
      </c>
      <c r="B658" s="87" t="s">
        <v>1310</v>
      </c>
      <c r="C658" s="52" t="s">
        <v>1311</v>
      </c>
      <c r="D658" s="244">
        <v>0</v>
      </c>
      <c r="E658" s="244"/>
      <c r="F658" s="54" t="str">
        <f t="shared" si="188"/>
        <v>-</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0</v>
      </c>
      <c r="E661" s="244"/>
      <c r="F661" s="54" t="str">
        <f t="shared" si="188"/>
        <v>-</v>
      </c>
    </row>
    <row r="662" spans="1:6" ht="12.75" customHeight="1" x14ac:dyDescent="0.2">
      <c r="A662" s="55">
        <v>63312</v>
      </c>
      <c r="B662" s="87" t="s">
        <v>1318</v>
      </c>
      <c r="C662" s="52" t="s">
        <v>1319</v>
      </c>
      <c r="D662" s="244">
        <v>0</v>
      </c>
      <c r="E662" s="244"/>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0</v>
      </c>
      <c r="E664" s="244"/>
      <c r="F664" s="54" t="str">
        <f t="shared" si="188"/>
        <v>-</v>
      </c>
    </row>
    <row r="665" spans="1:6" ht="12.75" customHeight="1" x14ac:dyDescent="0.2">
      <c r="A665" s="55">
        <v>63321</v>
      </c>
      <c r="B665" s="87" t="s">
        <v>1324</v>
      </c>
      <c r="C665" s="52" t="s">
        <v>1325</v>
      </c>
      <c r="D665" s="244">
        <v>0</v>
      </c>
      <c r="E665" s="244"/>
      <c r="F665" s="54" t="str">
        <f t="shared" si="188"/>
        <v>-</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v>0</v>
      </c>
      <c r="E670" s="244"/>
      <c r="F670" s="54" t="str">
        <f t="shared" si="188"/>
        <v>-</v>
      </c>
    </row>
    <row r="671" spans="1:6" ht="24"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4" x14ac:dyDescent="0.2">
      <c r="A674" s="55">
        <v>63426</v>
      </c>
      <c r="B674" s="234" t="s">
        <v>1342</v>
      </c>
      <c r="C674" s="52" t="s">
        <v>1343</v>
      </c>
      <c r="D674" s="244">
        <v>0</v>
      </c>
      <c r="E674" s="244"/>
      <c r="F674" s="54" t="str">
        <f t="shared" si="188"/>
        <v>-</v>
      </c>
    </row>
    <row r="675" spans="1:6" ht="24" x14ac:dyDescent="0.2">
      <c r="A675" s="55">
        <v>63612</v>
      </c>
      <c r="B675" s="234" t="s">
        <v>1344</v>
      </c>
      <c r="C675" s="52" t="s">
        <v>1345</v>
      </c>
      <c r="D675" s="244">
        <v>0</v>
      </c>
      <c r="E675" s="244"/>
      <c r="F675" s="54" t="str">
        <f t="shared" si="188"/>
        <v>-</v>
      </c>
    </row>
    <row r="676" spans="1:6" ht="24" x14ac:dyDescent="0.2">
      <c r="A676" s="55">
        <v>63613</v>
      </c>
      <c r="B676" s="234" t="s">
        <v>1346</v>
      </c>
      <c r="C676" s="52" t="s">
        <v>1347</v>
      </c>
      <c r="D676" s="244">
        <v>3536.86</v>
      </c>
      <c r="E676" s="244">
        <v>552.04999999999995</v>
      </c>
      <c r="F676" s="54">
        <f t="shared" si="188"/>
        <v>15.608477576155119</v>
      </c>
    </row>
    <row r="677" spans="1:6" ht="24" x14ac:dyDescent="0.2">
      <c r="A677" s="55">
        <v>63622</v>
      </c>
      <c r="B677" s="234" t="s">
        <v>1348</v>
      </c>
      <c r="C677" s="52" t="s">
        <v>1349</v>
      </c>
      <c r="D677" s="244">
        <v>0</v>
      </c>
      <c r="E677" s="244"/>
      <c r="F677" s="54" t="str">
        <f t="shared" si="188"/>
        <v>-</v>
      </c>
    </row>
    <row r="678" spans="1:6" ht="24"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4" x14ac:dyDescent="0.2">
      <c r="A684" s="55">
        <v>63716</v>
      </c>
      <c r="B684" s="234" t="s">
        <v>1357</v>
      </c>
      <c r="C684" s="56">
        <v>63716</v>
      </c>
      <c r="D684" s="244">
        <v>0</v>
      </c>
      <c r="E684" s="244"/>
      <c r="F684" s="54" t="str">
        <f t="shared" si="188"/>
        <v>-</v>
      </c>
    </row>
    <row r="685" spans="1:6" ht="24" x14ac:dyDescent="0.2">
      <c r="A685" s="55">
        <v>63717</v>
      </c>
      <c r="B685" s="234" t="s">
        <v>1358</v>
      </c>
      <c r="C685" s="56">
        <v>63717</v>
      </c>
      <c r="D685" s="244">
        <v>0</v>
      </c>
      <c r="E685" s="244"/>
      <c r="F685" s="54" t="str">
        <f t="shared" si="188"/>
        <v>-</v>
      </c>
    </row>
    <row r="686" spans="1:6" ht="24" x14ac:dyDescent="0.2">
      <c r="A686" s="55">
        <v>63721</v>
      </c>
      <c r="B686" s="234" t="s">
        <v>1359</v>
      </c>
      <c r="C686" s="56">
        <v>63721</v>
      </c>
      <c r="D686" s="244">
        <v>0</v>
      </c>
      <c r="E686" s="244"/>
      <c r="F686" s="54" t="str">
        <f t="shared" si="188"/>
        <v>-</v>
      </c>
    </row>
    <row r="687" spans="1:6" ht="24"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c r="F694" s="54" t="str">
        <f t="shared" si="188"/>
        <v>-</v>
      </c>
    </row>
    <row r="695" spans="1:6" ht="12.75" customHeight="1" x14ac:dyDescent="0.2">
      <c r="A695" s="55">
        <v>63812</v>
      </c>
      <c r="B695" s="234" t="s">
        <v>1369</v>
      </c>
      <c r="C695" s="52" t="s">
        <v>1370</v>
      </c>
      <c r="D695" s="244">
        <v>0</v>
      </c>
      <c r="E695" s="244"/>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4" x14ac:dyDescent="0.2">
      <c r="A708" s="55">
        <v>64376</v>
      </c>
      <c r="B708" s="234" t="s">
        <v>1395</v>
      </c>
      <c r="C708" s="52" t="s">
        <v>1396</v>
      </c>
      <c r="D708" s="244">
        <v>0</v>
      </c>
      <c r="E708" s="244"/>
      <c r="F708" s="54" t="str">
        <f t="shared" si="188"/>
        <v>-</v>
      </c>
    </row>
    <row r="709" spans="1:6" ht="24"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0</v>
      </c>
      <c r="E710" s="244"/>
      <c r="F710" s="54" t="str">
        <f t="shared" si="188"/>
        <v>-</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v>0</v>
      </c>
      <c r="E713" s="244"/>
      <c r="F713" s="54" t="str">
        <f t="shared" si="188"/>
        <v>-</v>
      </c>
    </row>
    <row r="714" spans="1:6" ht="24" x14ac:dyDescent="0.2">
      <c r="A714" s="55">
        <v>66342</v>
      </c>
      <c r="B714" s="87" t="s">
        <v>1406</v>
      </c>
      <c r="C714" s="56">
        <v>66342</v>
      </c>
      <c r="D714" s="244">
        <v>0</v>
      </c>
      <c r="E714" s="244"/>
      <c r="F714" s="54" t="str">
        <f t="shared" si="188"/>
        <v>-</v>
      </c>
    </row>
    <row r="715" spans="1:6" ht="24"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0</v>
      </c>
      <c r="E716" s="244"/>
      <c r="F716" s="54" t="str">
        <f t="shared" si="188"/>
        <v>-</v>
      </c>
    </row>
    <row r="717" spans="1:6" ht="12.75" customHeight="1" x14ac:dyDescent="0.2">
      <c r="A717" s="55">
        <v>31215</v>
      </c>
      <c r="B717" s="87" t="s">
        <v>1410</v>
      </c>
      <c r="C717" s="52" t="s">
        <v>1411</v>
      </c>
      <c r="D717" s="244">
        <v>441.44</v>
      </c>
      <c r="E717" s="244"/>
      <c r="F717" s="54">
        <f t="shared" si="188"/>
        <v>0</v>
      </c>
    </row>
    <row r="718" spans="1:6" ht="12.75" customHeight="1" x14ac:dyDescent="0.2">
      <c r="A718" s="55">
        <v>32121</v>
      </c>
      <c r="B718" s="87" t="s">
        <v>1412</v>
      </c>
      <c r="C718" s="52" t="s">
        <v>1413</v>
      </c>
      <c r="D718" s="244">
        <v>132.21</v>
      </c>
      <c r="E718" s="244">
        <v>3444.6</v>
      </c>
      <c r="F718" s="54">
        <f t="shared" si="188"/>
        <v>2605.4004992058085</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0</v>
      </c>
      <c r="E720" s="244"/>
      <c r="F720" s="54" t="str">
        <f t="shared" si="188"/>
        <v>-</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0</v>
      </c>
      <c r="E722" s="244"/>
      <c r="F722" s="54" t="str">
        <f t="shared" si="188"/>
        <v>-</v>
      </c>
    </row>
    <row r="723" spans="1:6" ht="12.75" customHeight="1" x14ac:dyDescent="0.2">
      <c r="A723" s="55" t="s">
        <v>1422</v>
      </c>
      <c r="B723" s="87" t="s">
        <v>1423</v>
      </c>
      <c r="C723" s="52" t="s">
        <v>1422</v>
      </c>
      <c r="D723" s="244">
        <v>0</v>
      </c>
      <c r="E723" s="244"/>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0</v>
      </c>
      <c r="E725" s="244"/>
      <c r="F725" s="54" t="str">
        <f t="shared" ref="F725:F979" si="190">IF(D725&lt;&gt;0,IF(E725/D725&gt;=100,"&gt;&gt;100",E725/D725*100),"-")</f>
        <v>-</v>
      </c>
    </row>
    <row r="726" spans="1:6" ht="12.75" customHeight="1" x14ac:dyDescent="0.2">
      <c r="A726" s="55" t="s">
        <v>1428</v>
      </c>
      <c r="B726" s="87" t="s">
        <v>1429</v>
      </c>
      <c r="C726" s="52" t="s">
        <v>1428</v>
      </c>
      <c r="D726" s="244">
        <v>0</v>
      </c>
      <c r="E726" s="244"/>
      <c r="F726" s="54" t="str">
        <f t="shared" si="190"/>
        <v>-</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24" x14ac:dyDescent="0.2">
      <c r="A741" s="55">
        <v>34224</v>
      </c>
      <c r="B741" s="87" t="s">
        <v>1458</v>
      </c>
      <c r="C741" s="52" t="s">
        <v>1459</v>
      </c>
      <c r="D741" s="244">
        <v>0</v>
      </c>
      <c r="E741" s="244"/>
      <c r="F741" s="54" t="str">
        <f t="shared" si="190"/>
        <v>-</v>
      </c>
    </row>
    <row r="742" spans="1:6" ht="24" x14ac:dyDescent="0.2">
      <c r="A742" s="55">
        <v>34233</v>
      </c>
      <c r="B742" s="87" t="s">
        <v>1460</v>
      </c>
      <c r="C742" s="52" t="s">
        <v>1461</v>
      </c>
      <c r="D742" s="244">
        <v>0</v>
      </c>
      <c r="E742" s="244"/>
      <c r="F742" s="54" t="str">
        <f t="shared" si="190"/>
        <v>-</v>
      </c>
    </row>
    <row r="743" spans="1:6" ht="24" x14ac:dyDescent="0.2">
      <c r="A743" s="55">
        <v>34234</v>
      </c>
      <c r="B743" s="234" t="s">
        <v>1462</v>
      </c>
      <c r="C743" s="52" t="s">
        <v>1463</v>
      </c>
      <c r="D743" s="244">
        <v>0</v>
      </c>
      <c r="E743" s="244"/>
      <c r="F743" s="54" t="str">
        <f t="shared" si="190"/>
        <v>-</v>
      </c>
    </row>
    <row r="744" spans="1:6" ht="24"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4"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4" x14ac:dyDescent="0.2">
      <c r="A756" s="55">
        <v>34286</v>
      </c>
      <c r="B756" s="234" t="s">
        <v>1488</v>
      </c>
      <c r="C756" s="52" t="s">
        <v>1489</v>
      </c>
      <c r="D756" s="244">
        <v>0</v>
      </c>
      <c r="E756" s="244"/>
      <c r="F756" s="54" t="str">
        <f t="shared" si="190"/>
        <v>-</v>
      </c>
    </row>
    <row r="757" spans="1:6" ht="24"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4"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24" x14ac:dyDescent="0.2">
      <c r="A773" s="55">
        <v>36328</v>
      </c>
      <c r="B773" s="87" t="s">
        <v>1522</v>
      </c>
      <c r="C773" s="52" t="s">
        <v>1523</v>
      </c>
      <c r="D773" s="244">
        <v>0</v>
      </c>
      <c r="E773" s="244"/>
      <c r="F773" s="54" t="str">
        <f t="shared" si="190"/>
        <v>-</v>
      </c>
    </row>
    <row r="774" spans="1:6" ht="24"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4" x14ac:dyDescent="0.2">
      <c r="A779" s="55" t="s">
        <v>1534</v>
      </c>
      <c r="B779" s="234" t="s">
        <v>1535</v>
      </c>
      <c r="C779" s="56" t="s">
        <v>1534</v>
      </c>
      <c r="D779" s="244">
        <v>0</v>
      </c>
      <c r="E779" s="244"/>
      <c r="F779" s="54" t="str">
        <f t="shared" si="190"/>
        <v>-</v>
      </c>
    </row>
    <row r="780" spans="1:6" ht="24"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24"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4" x14ac:dyDescent="0.2">
      <c r="A785" s="55" t="s">
        <v>1546</v>
      </c>
      <c r="B785" s="234" t="s">
        <v>1547</v>
      </c>
      <c r="C785" s="56" t="s">
        <v>1546</v>
      </c>
      <c r="D785" s="244">
        <v>0</v>
      </c>
      <c r="E785" s="244"/>
      <c r="F785" s="54" t="str">
        <f t="shared" si="190"/>
        <v>-</v>
      </c>
    </row>
    <row r="786" spans="1:6" ht="24" x14ac:dyDescent="0.2">
      <c r="A786" s="55" t="s">
        <v>1548</v>
      </c>
      <c r="B786" s="234" t="s">
        <v>1549</v>
      </c>
      <c r="C786" s="56" t="s">
        <v>1548</v>
      </c>
      <c r="D786" s="244">
        <v>0</v>
      </c>
      <c r="E786" s="244"/>
      <c r="F786" s="54" t="str">
        <f t="shared" si="190"/>
        <v>-</v>
      </c>
    </row>
    <row r="787" spans="1:6" ht="24" x14ac:dyDescent="0.2">
      <c r="A787" s="55" t="s">
        <v>1550</v>
      </c>
      <c r="B787" s="234" t="s">
        <v>1551</v>
      </c>
      <c r="C787" s="56" t="s">
        <v>1550</v>
      </c>
      <c r="D787" s="244">
        <v>0</v>
      </c>
      <c r="E787" s="244"/>
      <c r="F787" s="54" t="str">
        <f t="shared" si="190"/>
        <v>-</v>
      </c>
    </row>
    <row r="788" spans="1:6" ht="24" x14ac:dyDescent="0.2">
      <c r="A788" s="55" t="s">
        <v>1552</v>
      </c>
      <c r="B788" s="234" t="s">
        <v>1553</v>
      </c>
      <c r="C788" s="56" t="s">
        <v>1552</v>
      </c>
      <c r="D788" s="244">
        <v>0</v>
      </c>
      <c r="E788" s="244"/>
      <c r="F788" s="54" t="str">
        <f t="shared" si="190"/>
        <v>-</v>
      </c>
    </row>
    <row r="789" spans="1:6" ht="24" x14ac:dyDescent="0.2">
      <c r="A789" s="55" t="s">
        <v>1554</v>
      </c>
      <c r="B789" s="234" t="s">
        <v>1555</v>
      </c>
      <c r="C789" s="56" t="s">
        <v>1554</v>
      </c>
      <c r="D789" s="244">
        <v>0</v>
      </c>
      <c r="E789" s="244"/>
      <c r="F789" s="54" t="str">
        <f t="shared" si="190"/>
        <v>-</v>
      </c>
    </row>
    <row r="790" spans="1:6" ht="24" x14ac:dyDescent="0.2">
      <c r="A790" s="55" t="s">
        <v>1556</v>
      </c>
      <c r="B790" s="87" t="s">
        <v>1557</v>
      </c>
      <c r="C790" s="52" t="s">
        <v>1556</v>
      </c>
      <c r="D790" s="244">
        <v>0</v>
      </c>
      <c r="E790" s="244"/>
      <c r="F790" s="54" t="str">
        <f t="shared" si="190"/>
        <v>-</v>
      </c>
    </row>
    <row r="791" spans="1:6" ht="24" x14ac:dyDescent="0.2">
      <c r="A791" s="55" t="s">
        <v>1558</v>
      </c>
      <c r="B791" s="87" t="s">
        <v>1559</v>
      </c>
      <c r="C791" s="52" t="s">
        <v>1558</v>
      </c>
      <c r="D791" s="244">
        <v>0</v>
      </c>
      <c r="E791" s="244"/>
      <c r="F791" s="54" t="str">
        <f t="shared" si="190"/>
        <v>-</v>
      </c>
    </row>
    <row r="792" spans="1:6" ht="24" x14ac:dyDescent="0.2">
      <c r="A792" s="55" t="s">
        <v>1560</v>
      </c>
      <c r="B792" s="87" t="s">
        <v>1561</v>
      </c>
      <c r="C792" s="52" t="s">
        <v>1560</v>
      </c>
      <c r="D792" s="244">
        <v>0</v>
      </c>
      <c r="E792" s="244"/>
      <c r="F792" s="54" t="str">
        <f t="shared" si="190"/>
        <v>-</v>
      </c>
    </row>
    <row r="793" spans="1:6" ht="24"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4" x14ac:dyDescent="0.2">
      <c r="A797" s="55" t="s">
        <v>1570</v>
      </c>
      <c r="B797" s="87" t="s">
        <v>1571</v>
      </c>
      <c r="C797" s="52" t="s">
        <v>1570</v>
      </c>
      <c r="D797" s="244">
        <v>0</v>
      </c>
      <c r="E797" s="244"/>
      <c r="F797" s="54" t="str">
        <f t="shared" si="190"/>
        <v>-</v>
      </c>
    </row>
    <row r="798" spans="1:6" ht="24" x14ac:dyDescent="0.2">
      <c r="A798" s="55" t="s">
        <v>1572</v>
      </c>
      <c r="B798" s="87" t="s">
        <v>1573</v>
      </c>
      <c r="C798" s="52" t="s">
        <v>1572</v>
      </c>
      <c r="D798" s="244">
        <v>0</v>
      </c>
      <c r="E798" s="244"/>
      <c r="F798" s="54" t="str">
        <f t="shared" si="190"/>
        <v>-</v>
      </c>
    </row>
    <row r="799" spans="1:6" ht="24" x14ac:dyDescent="0.2">
      <c r="A799" s="55" t="s">
        <v>1574</v>
      </c>
      <c r="B799" s="87" t="s">
        <v>1575</v>
      </c>
      <c r="C799" s="52" t="s">
        <v>1574</v>
      </c>
      <c r="D799" s="244">
        <v>0</v>
      </c>
      <c r="E799" s="244"/>
      <c r="F799" s="54" t="str">
        <f t="shared" si="190"/>
        <v>-</v>
      </c>
    </row>
    <row r="800" spans="1:6" ht="24" x14ac:dyDescent="0.2">
      <c r="A800" s="55" t="s">
        <v>1576</v>
      </c>
      <c r="B800" s="87" t="s">
        <v>1577</v>
      </c>
      <c r="C800" s="52" t="s">
        <v>1576</v>
      </c>
      <c r="D800" s="244">
        <v>0</v>
      </c>
      <c r="E800" s="244"/>
      <c r="F800" s="54" t="str">
        <f t="shared" si="190"/>
        <v>-</v>
      </c>
    </row>
    <row r="801" spans="1:6" ht="24" x14ac:dyDescent="0.2">
      <c r="A801" s="55" t="s">
        <v>1578</v>
      </c>
      <c r="B801" s="87" t="s">
        <v>1579</v>
      </c>
      <c r="C801" s="52" t="s">
        <v>1578</v>
      </c>
      <c r="D801" s="244">
        <v>0</v>
      </c>
      <c r="E801" s="244"/>
      <c r="F801" s="54" t="str">
        <f t="shared" si="190"/>
        <v>-</v>
      </c>
    </row>
    <row r="802" spans="1:6" ht="24" x14ac:dyDescent="0.2">
      <c r="A802" s="55" t="s">
        <v>1580</v>
      </c>
      <c r="B802" s="87" t="s">
        <v>1581</v>
      </c>
      <c r="C802" s="52" t="s">
        <v>1580</v>
      </c>
      <c r="D802" s="244">
        <v>0</v>
      </c>
      <c r="E802" s="244"/>
      <c r="F802" s="54" t="str">
        <f t="shared" si="190"/>
        <v>-</v>
      </c>
    </row>
    <row r="803" spans="1:6" ht="24"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4" x14ac:dyDescent="0.2">
      <c r="A806" s="55" t="s">
        <v>1588</v>
      </c>
      <c r="B806" s="87" t="s">
        <v>1589</v>
      </c>
      <c r="C806" s="52" t="s">
        <v>1588</v>
      </c>
      <c r="D806" s="244">
        <v>0</v>
      </c>
      <c r="E806" s="244"/>
      <c r="F806" s="54" t="str">
        <f t="shared" si="190"/>
        <v>-</v>
      </c>
    </row>
    <row r="807" spans="1:6" ht="24"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0</v>
      </c>
      <c r="E816" s="244"/>
      <c r="F816" s="54" t="str">
        <f t="shared" si="190"/>
        <v>-</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c r="F819" s="54" t="str">
        <f t="shared" si="190"/>
        <v>-</v>
      </c>
    </row>
    <row r="820" spans="1:6" ht="24"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0</v>
      </c>
      <c r="E821" s="244"/>
      <c r="F821" s="54" t="str">
        <f t="shared" si="190"/>
        <v>-</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0</v>
      </c>
      <c r="E823" s="244"/>
      <c r="F823" s="54" t="str">
        <f t="shared" si="190"/>
        <v>-</v>
      </c>
    </row>
    <row r="824" spans="1:6" ht="12.75" customHeight="1" x14ac:dyDescent="0.2">
      <c r="A824" s="55">
        <v>37221</v>
      </c>
      <c r="B824" s="87" t="s">
        <v>1624</v>
      </c>
      <c r="C824" s="52" t="s">
        <v>1625</v>
      </c>
      <c r="D824" s="244">
        <v>0</v>
      </c>
      <c r="E824" s="244"/>
      <c r="F824" s="54" t="str">
        <f t="shared" si="190"/>
        <v>-</v>
      </c>
    </row>
    <row r="825" spans="1:6" ht="12.75" customHeight="1" x14ac:dyDescent="0.2">
      <c r="A825" s="55" t="s">
        <v>1626</v>
      </c>
      <c r="B825" s="87" t="s">
        <v>1603</v>
      </c>
      <c r="C825" s="52" t="s">
        <v>1626</v>
      </c>
      <c r="D825" s="244">
        <v>0</v>
      </c>
      <c r="E825" s="244"/>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244">
        <v>0</v>
      </c>
      <c r="E828" s="244"/>
      <c r="F828" s="54" t="str">
        <f t="shared" si="190"/>
        <v>-</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4" x14ac:dyDescent="0.2">
      <c r="A843" s="55" t="s">
        <v>1661</v>
      </c>
      <c r="B843" s="87" t="s">
        <v>1662</v>
      </c>
      <c r="C843" s="56" t="s">
        <v>1661</v>
      </c>
      <c r="D843" s="244">
        <v>0</v>
      </c>
      <c r="E843" s="244"/>
      <c r="F843" s="54" t="str">
        <f t="shared" si="190"/>
        <v>-</v>
      </c>
    </row>
    <row r="844" spans="1:6" ht="24"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4"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24" x14ac:dyDescent="0.2">
      <c r="A848" s="55">
        <v>81332</v>
      </c>
      <c r="B848" s="87" t="s">
        <v>1671</v>
      </c>
      <c r="C848" s="52" t="s">
        <v>1672</v>
      </c>
      <c r="D848" s="244">
        <v>0</v>
      </c>
      <c r="E848" s="244"/>
      <c r="F848" s="54" t="str">
        <f t="shared" si="190"/>
        <v>-</v>
      </c>
    </row>
    <row r="849" spans="1:6" ht="24"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4" x14ac:dyDescent="0.2">
      <c r="A852" s="55">
        <v>81532</v>
      </c>
      <c r="B852" s="234" t="s">
        <v>1679</v>
      </c>
      <c r="C852" s="52" t="s">
        <v>1680</v>
      </c>
      <c r="D852" s="244">
        <v>0</v>
      </c>
      <c r="E852" s="244"/>
      <c r="F852" s="54" t="str">
        <f t="shared" si="190"/>
        <v>-</v>
      </c>
    </row>
    <row r="853" spans="1:6" ht="24" x14ac:dyDescent="0.2">
      <c r="A853" s="55">
        <v>81542</v>
      </c>
      <c r="B853" s="234" t="s">
        <v>1681</v>
      </c>
      <c r="C853" s="52" t="s">
        <v>1682</v>
      </c>
      <c r="D853" s="244">
        <v>0</v>
      </c>
      <c r="E853" s="244"/>
      <c r="F853" s="54" t="str">
        <f t="shared" si="190"/>
        <v>-</v>
      </c>
    </row>
    <row r="854" spans="1:6" ht="24" x14ac:dyDescent="0.2">
      <c r="A854" s="55">
        <v>81552</v>
      </c>
      <c r="B854" s="87" t="s">
        <v>1683</v>
      </c>
      <c r="C854" s="52" t="s">
        <v>1684</v>
      </c>
      <c r="D854" s="244">
        <v>0</v>
      </c>
      <c r="E854" s="244"/>
      <c r="F854" s="54" t="str">
        <f t="shared" si="190"/>
        <v>-</v>
      </c>
    </row>
    <row r="855" spans="1:6" ht="24" x14ac:dyDescent="0.2">
      <c r="A855" s="55">
        <v>81631</v>
      </c>
      <c r="B855" s="234" t="s">
        <v>1685</v>
      </c>
      <c r="C855" s="52" t="s">
        <v>1686</v>
      </c>
      <c r="D855" s="244">
        <v>0</v>
      </c>
      <c r="E855" s="244"/>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4" x14ac:dyDescent="0.2">
      <c r="A869" s="55">
        <v>81761</v>
      </c>
      <c r="B869" s="234" t="s">
        <v>1713</v>
      </c>
      <c r="C869" s="52" t="s">
        <v>1714</v>
      </c>
      <c r="D869" s="244">
        <v>0</v>
      </c>
      <c r="E869" s="244"/>
      <c r="F869" s="54" t="str">
        <f t="shared" si="190"/>
        <v>-</v>
      </c>
    </row>
    <row r="870" spans="1:6" ht="24" x14ac:dyDescent="0.2">
      <c r="A870" s="55">
        <v>81762</v>
      </c>
      <c r="B870" s="234" t="s">
        <v>1715</v>
      </c>
      <c r="C870" s="52" t="s">
        <v>1716</v>
      </c>
      <c r="D870" s="244">
        <v>0</v>
      </c>
      <c r="E870" s="244"/>
      <c r="F870" s="54" t="str">
        <f t="shared" si="190"/>
        <v>-</v>
      </c>
    </row>
    <row r="871" spans="1:6" ht="24" x14ac:dyDescent="0.2">
      <c r="A871" s="55">
        <v>81771</v>
      </c>
      <c r="B871" s="87" t="s">
        <v>1717</v>
      </c>
      <c r="C871" s="52" t="s">
        <v>1718</v>
      </c>
      <c r="D871" s="244">
        <v>0</v>
      </c>
      <c r="E871" s="244"/>
      <c r="F871" s="54" t="str">
        <f t="shared" si="190"/>
        <v>-</v>
      </c>
    </row>
    <row r="872" spans="1:6" ht="24"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24" x14ac:dyDescent="0.2">
      <c r="A882" s="55">
        <v>84242</v>
      </c>
      <c r="B882" s="87" t="s">
        <v>1739</v>
      </c>
      <c r="C882" s="52" t="s">
        <v>1740</v>
      </c>
      <c r="D882" s="244">
        <v>0</v>
      </c>
      <c r="E882" s="244"/>
      <c r="F882" s="54" t="str">
        <f t="shared" si="190"/>
        <v>-</v>
      </c>
    </row>
    <row r="883" spans="1:6" ht="24"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v>0</v>
      </c>
      <c r="E886" s="244"/>
      <c r="F886" s="54" t="str">
        <f t="shared" si="190"/>
        <v>-</v>
      </c>
    </row>
    <row r="887" spans="1:6" ht="24" x14ac:dyDescent="0.2">
      <c r="A887" s="55" t="s">
        <v>1749</v>
      </c>
      <c r="B887" s="87" t="s">
        <v>1750</v>
      </c>
      <c r="C887" s="52" t="s">
        <v>1749</v>
      </c>
      <c r="D887" s="244">
        <v>0</v>
      </c>
      <c r="E887" s="244"/>
      <c r="F887" s="54" t="str">
        <f t="shared" si="190"/>
        <v>-</v>
      </c>
    </row>
    <row r="888" spans="1:6" ht="24" x14ac:dyDescent="0.2">
      <c r="A888" s="55">
        <v>84442</v>
      </c>
      <c r="B888" s="87" t="s">
        <v>1751</v>
      </c>
      <c r="C888" s="52" t="s">
        <v>1752</v>
      </c>
      <c r="D888" s="244">
        <v>0</v>
      </c>
      <c r="E888" s="244"/>
      <c r="F888" s="54" t="str">
        <f t="shared" si="190"/>
        <v>-</v>
      </c>
    </row>
    <row r="889" spans="1:6" ht="24" x14ac:dyDescent="0.2">
      <c r="A889" s="55">
        <v>84452</v>
      </c>
      <c r="B889" s="234" t="s">
        <v>1753</v>
      </c>
      <c r="C889" s="52" t="s">
        <v>1754</v>
      </c>
      <c r="D889" s="244">
        <v>0</v>
      </c>
      <c r="E889" s="244"/>
      <c r="F889" s="54" t="str">
        <f t="shared" si="190"/>
        <v>-</v>
      </c>
    </row>
    <row r="890" spans="1:6" ht="24"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4"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4" x14ac:dyDescent="0.2">
      <c r="A910" s="55">
        <v>84761</v>
      </c>
      <c r="B910" s="234" t="s">
        <v>1795</v>
      </c>
      <c r="C910" s="52" t="s">
        <v>1796</v>
      </c>
      <c r="D910" s="244">
        <v>0</v>
      </c>
      <c r="E910" s="244"/>
      <c r="F910" s="54" t="str">
        <f t="shared" si="190"/>
        <v>-</v>
      </c>
    </row>
    <row r="911" spans="1:6" ht="24" x14ac:dyDescent="0.2">
      <c r="A911" s="55">
        <v>84762</v>
      </c>
      <c r="B911" s="234" t="s">
        <v>1797</v>
      </c>
      <c r="C911" s="52" t="s">
        <v>1798</v>
      </c>
      <c r="D911" s="244">
        <v>0</v>
      </c>
      <c r="E911" s="244"/>
      <c r="F911" s="54" t="str">
        <f t="shared" si="190"/>
        <v>-</v>
      </c>
    </row>
    <row r="912" spans="1:6" ht="24" x14ac:dyDescent="0.2">
      <c r="A912" s="55" t="s">
        <v>1799</v>
      </c>
      <c r="B912" s="87" t="s">
        <v>1800</v>
      </c>
      <c r="C912" s="52" t="s">
        <v>1799</v>
      </c>
      <c r="D912" s="244">
        <v>0</v>
      </c>
      <c r="E912" s="244"/>
      <c r="F912" s="54" t="str">
        <f t="shared" si="190"/>
        <v>-</v>
      </c>
    </row>
    <row r="913" spans="1:6" ht="24"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4"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24"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24" x14ac:dyDescent="0.2">
      <c r="A921" s="55">
        <v>51532</v>
      </c>
      <c r="B921" s="87" t="s">
        <v>1817</v>
      </c>
      <c r="C921" s="52" t="s">
        <v>1818</v>
      </c>
      <c r="D921" s="244">
        <v>0</v>
      </c>
      <c r="E921" s="244"/>
      <c r="F921" s="54" t="str">
        <f t="shared" si="190"/>
        <v>-</v>
      </c>
    </row>
    <row r="922" spans="1:6" ht="24" x14ac:dyDescent="0.2">
      <c r="A922" s="55">
        <v>51542</v>
      </c>
      <c r="B922" s="87" t="s">
        <v>1819</v>
      </c>
      <c r="C922" s="52" t="s">
        <v>1820</v>
      </c>
      <c r="D922" s="244">
        <v>0</v>
      </c>
      <c r="E922" s="244"/>
      <c r="F922" s="54" t="str">
        <f t="shared" si="190"/>
        <v>-</v>
      </c>
    </row>
    <row r="923" spans="1:6" ht="24" x14ac:dyDescent="0.2">
      <c r="A923" s="55">
        <v>51552</v>
      </c>
      <c r="B923" s="234" t="s">
        <v>1821</v>
      </c>
      <c r="C923" s="52" t="s">
        <v>1822</v>
      </c>
      <c r="D923" s="244">
        <v>0</v>
      </c>
      <c r="E923" s="244"/>
      <c r="F923" s="54" t="str">
        <f t="shared" si="190"/>
        <v>-</v>
      </c>
    </row>
    <row r="924" spans="1:6" ht="24" x14ac:dyDescent="0.2">
      <c r="A924" s="55">
        <v>51631</v>
      </c>
      <c r="B924" s="87" t="s">
        <v>1823</v>
      </c>
      <c r="C924" s="52" t="s">
        <v>1824</v>
      </c>
      <c r="D924" s="244">
        <v>0</v>
      </c>
      <c r="E924" s="244"/>
      <c r="F924" s="54" t="str">
        <f t="shared" si="190"/>
        <v>-</v>
      </c>
    </row>
    <row r="925" spans="1:6" ht="24"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4" x14ac:dyDescent="0.2">
      <c r="A938" s="55">
        <v>51761</v>
      </c>
      <c r="B938" s="87" t="s">
        <v>1851</v>
      </c>
      <c r="C938" s="52" t="s">
        <v>1852</v>
      </c>
      <c r="D938" s="244">
        <v>0</v>
      </c>
      <c r="E938" s="244"/>
      <c r="F938" s="54" t="str">
        <f t="shared" si="190"/>
        <v>-</v>
      </c>
    </row>
    <row r="939" spans="1:6" ht="24" x14ac:dyDescent="0.2">
      <c r="A939" s="55">
        <v>51762</v>
      </c>
      <c r="B939" s="87" t="s">
        <v>1853</v>
      </c>
      <c r="C939" s="52" t="s">
        <v>1854</v>
      </c>
      <c r="D939" s="244">
        <v>0</v>
      </c>
      <c r="E939" s="244"/>
      <c r="F939" s="54" t="str">
        <f t="shared" si="190"/>
        <v>-</v>
      </c>
    </row>
    <row r="940" spans="1:6" ht="24" x14ac:dyDescent="0.2">
      <c r="A940" s="55">
        <v>51771</v>
      </c>
      <c r="B940" s="87" t="s">
        <v>1855</v>
      </c>
      <c r="C940" s="52" t="s">
        <v>1856</v>
      </c>
      <c r="D940" s="244">
        <v>0</v>
      </c>
      <c r="E940" s="244"/>
      <c r="F940" s="54" t="str">
        <f t="shared" si="190"/>
        <v>-</v>
      </c>
    </row>
    <row r="941" spans="1:6" ht="24" x14ac:dyDescent="0.2">
      <c r="A941" s="55">
        <v>51772</v>
      </c>
      <c r="B941" s="87" t="s">
        <v>1857</v>
      </c>
      <c r="C941" s="52" t="s">
        <v>1858</v>
      </c>
      <c r="D941" s="244">
        <v>0</v>
      </c>
      <c r="E941" s="244"/>
      <c r="F941" s="54" t="str">
        <f t="shared" si="190"/>
        <v>-</v>
      </c>
    </row>
    <row r="942" spans="1:6" ht="24" x14ac:dyDescent="0.2">
      <c r="A942" s="55">
        <v>54132</v>
      </c>
      <c r="B942" s="87" t="s">
        <v>1859</v>
      </c>
      <c r="C942" s="52" t="s">
        <v>1860</v>
      </c>
      <c r="D942" s="244">
        <v>0</v>
      </c>
      <c r="E942" s="244"/>
      <c r="F942" s="54" t="str">
        <f t="shared" si="190"/>
        <v>-</v>
      </c>
    </row>
    <row r="943" spans="1:6" ht="24"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24" x14ac:dyDescent="0.2">
      <c r="A945" s="55">
        <v>54162</v>
      </c>
      <c r="B945" s="87" t="s">
        <v>1865</v>
      </c>
      <c r="C945" s="52" t="s">
        <v>1866</v>
      </c>
      <c r="D945" s="244">
        <v>0</v>
      </c>
      <c r="E945" s="244"/>
      <c r="F945" s="54" t="str">
        <f t="shared" si="190"/>
        <v>-</v>
      </c>
    </row>
    <row r="946" spans="1:6" ht="24" x14ac:dyDescent="0.2">
      <c r="A946" s="55">
        <v>54221</v>
      </c>
      <c r="B946" s="234" t="s">
        <v>1867</v>
      </c>
      <c r="C946" s="52" t="s">
        <v>1868</v>
      </c>
      <c r="D946" s="244">
        <v>0</v>
      </c>
      <c r="E946" s="244"/>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c r="F948" s="54" t="str">
        <f t="shared" si="190"/>
        <v>-</v>
      </c>
    </row>
    <row r="949" spans="1:6" ht="24" x14ac:dyDescent="0.2">
      <c r="A949" s="55">
        <v>54232</v>
      </c>
      <c r="B949" s="234" t="s">
        <v>1873</v>
      </c>
      <c r="C949" s="52" t="s">
        <v>1874</v>
      </c>
      <c r="D949" s="244">
        <v>0</v>
      </c>
      <c r="E949" s="244"/>
      <c r="F949" s="54" t="str">
        <f t="shared" si="190"/>
        <v>-</v>
      </c>
    </row>
    <row r="950" spans="1:6" ht="24" x14ac:dyDescent="0.2">
      <c r="A950" s="55">
        <v>54242</v>
      </c>
      <c r="B950" s="87" t="s">
        <v>1875</v>
      </c>
      <c r="C950" s="52" t="s">
        <v>1876</v>
      </c>
      <c r="D950" s="244">
        <v>0</v>
      </c>
      <c r="E950" s="244"/>
      <c r="F950" s="54" t="str">
        <f t="shared" si="190"/>
        <v>-</v>
      </c>
    </row>
    <row r="951" spans="1:6" ht="24" x14ac:dyDescent="0.2">
      <c r="A951" s="55" t="s">
        <v>1877</v>
      </c>
      <c r="B951" s="87" t="s">
        <v>1878</v>
      </c>
      <c r="C951" s="52" t="s">
        <v>1877</v>
      </c>
      <c r="D951" s="244">
        <v>0</v>
      </c>
      <c r="E951" s="244"/>
      <c r="F951" s="54" t="str">
        <f t="shared" si="190"/>
        <v>-</v>
      </c>
    </row>
    <row r="952" spans="1:6" ht="24" x14ac:dyDescent="0.2">
      <c r="A952" s="55">
        <v>54312</v>
      </c>
      <c r="B952" s="234" t="s">
        <v>1879</v>
      </c>
      <c r="C952" s="52" t="s">
        <v>1880</v>
      </c>
      <c r="D952" s="244">
        <v>0</v>
      </c>
      <c r="E952" s="244"/>
      <c r="F952" s="54" t="str">
        <f t="shared" si="190"/>
        <v>-</v>
      </c>
    </row>
    <row r="953" spans="1:6" ht="24" x14ac:dyDescent="0.2">
      <c r="A953" s="55">
        <v>54431</v>
      </c>
      <c r="B953" s="87" t="s">
        <v>1881</v>
      </c>
      <c r="C953" s="52" t="s">
        <v>1882</v>
      </c>
      <c r="D953" s="244">
        <v>0</v>
      </c>
      <c r="E953" s="244"/>
      <c r="F953" s="54" t="str">
        <f t="shared" si="190"/>
        <v>-</v>
      </c>
    </row>
    <row r="954" spans="1:6" ht="24" x14ac:dyDescent="0.2">
      <c r="A954" s="55">
        <v>54432</v>
      </c>
      <c r="B954" s="87" t="s">
        <v>1883</v>
      </c>
      <c r="C954" s="52" t="s">
        <v>1884</v>
      </c>
      <c r="D954" s="244">
        <v>0</v>
      </c>
      <c r="E954" s="244"/>
      <c r="F954" s="54" t="str">
        <f t="shared" si="190"/>
        <v>-</v>
      </c>
    </row>
    <row r="955" spans="1:6" ht="24" x14ac:dyDescent="0.2">
      <c r="A955" s="55" t="s">
        <v>1885</v>
      </c>
      <c r="B955" s="87" t="s">
        <v>1886</v>
      </c>
      <c r="C955" s="52" t="s">
        <v>1885</v>
      </c>
      <c r="D955" s="244">
        <v>0</v>
      </c>
      <c r="E955" s="244"/>
      <c r="F955" s="54" t="str">
        <f t="shared" si="190"/>
        <v>-</v>
      </c>
    </row>
    <row r="956" spans="1:6" ht="24" x14ac:dyDescent="0.2">
      <c r="A956" s="55">
        <v>54442</v>
      </c>
      <c r="B956" s="87" t="s">
        <v>1887</v>
      </c>
      <c r="C956" s="52" t="s">
        <v>1888</v>
      </c>
      <c r="D956" s="244">
        <v>0</v>
      </c>
      <c r="E956" s="244"/>
      <c r="F956" s="54" t="str">
        <f t="shared" si="190"/>
        <v>-</v>
      </c>
    </row>
    <row r="957" spans="1:6" ht="24" x14ac:dyDescent="0.2">
      <c r="A957" s="55">
        <v>54452</v>
      </c>
      <c r="B957" s="87" t="s">
        <v>1889</v>
      </c>
      <c r="C957" s="52" t="s">
        <v>1890</v>
      </c>
      <c r="D957" s="244">
        <v>0</v>
      </c>
      <c r="E957" s="244"/>
      <c r="F957" s="54" t="str">
        <f t="shared" si="190"/>
        <v>-</v>
      </c>
    </row>
    <row r="958" spans="1:6" ht="24" x14ac:dyDescent="0.2">
      <c r="A958" s="55" t="s">
        <v>1891</v>
      </c>
      <c r="B958" s="87" t="s">
        <v>1892</v>
      </c>
      <c r="C958" s="52" t="s">
        <v>1891</v>
      </c>
      <c r="D958" s="244">
        <v>0</v>
      </c>
      <c r="E958" s="244"/>
      <c r="F958" s="54" t="str">
        <f t="shared" si="190"/>
        <v>-</v>
      </c>
    </row>
    <row r="959" spans="1:6" ht="24" x14ac:dyDescent="0.2">
      <c r="A959" s="55">
        <v>54461</v>
      </c>
      <c r="B959" s="87" t="s">
        <v>1893</v>
      </c>
      <c r="C959" s="52" t="s">
        <v>1894</v>
      </c>
      <c r="D959" s="244">
        <v>0</v>
      </c>
      <c r="E959" s="244"/>
      <c r="F959" s="54" t="str">
        <f t="shared" si="190"/>
        <v>-</v>
      </c>
    </row>
    <row r="960" spans="1:6" ht="24"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4" x14ac:dyDescent="0.2">
      <c r="A962" s="55">
        <v>54472</v>
      </c>
      <c r="B962" s="234" t="s">
        <v>1899</v>
      </c>
      <c r="C962" s="52" t="s">
        <v>1900</v>
      </c>
      <c r="D962" s="244">
        <v>0</v>
      </c>
      <c r="E962" s="244"/>
      <c r="F962" s="54" t="str">
        <f t="shared" si="190"/>
        <v>-</v>
      </c>
    </row>
    <row r="963" spans="1:6" ht="24" x14ac:dyDescent="0.2">
      <c r="A963" s="55">
        <v>54482</v>
      </c>
      <c r="B963" s="234" t="s">
        <v>1901</v>
      </c>
      <c r="C963" s="52" t="s">
        <v>1902</v>
      </c>
      <c r="D963" s="244">
        <v>0</v>
      </c>
      <c r="E963" s="244"/>
      <c r="F963" s="54" t="str">
        <f t="shared" si="190"/>
        <v>-</v>
      </c>
    </row>
    <row r="964" spans="1:6" ht="24" x14ac:dyDescent="0.2">
      <c r="A964" s="55" t="s">
        <v>1903</v>
      </c>
      <c r="B964" s="234" t="s">
        <v>1904</v>
      </c>
      <c r="C964" s="52" t="s">
        <v>1903</v>
      </c>
      <c r="D964" s="244">
        <v>0</v>
      </c>
      <c r="E964" s="244"/>
      <c r="F964" s="54" t="str">
        <f t="shared" si="190"/>
        <v>-</v>
      </c>
    </row>
    <row r="965" spans="1:6" ht="24"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4"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24" x14ac:dyDescent="0.2">
      <c r="A976" s="55">
        <v>54751</v>
      </c>
      <c r="B976" s="87" t="s">
        <v>1927</v>
      </c>
      <c r="C976" s="52" t="s">
        <v>1928</v>
      </c>
      <c r="D976" s="244">
        <v>0</v>
      </c>
      <c r="E976" s="244"/>
      <c r="F976" s="54" t="str">
        <f t="shared" si="190"/>
        <v>-</v>
      </c>
    </row>
    <row r="977" spans="1:6" ht="24" x14ac:dyDescent="0.2">
      <c r="A977" s="55">
        <v>54752</v>
      </c>
      <c r="B977" s="87" t="s">
        <v>1929</v>
      </c>
      <c r="C977" s="52" t="s">
        <v>1930</v>
      </c>
      <c r="D977" s="244">
        <v>0</v>
      </c>
      <c r="E977" s="244"/>
      <c r="F977" s="54" t="str">
        <f t="shared" si="190"/>
        <v>-</v>
      </c>
    </row>
    <row r="978" spans="1:6" ht="24" x14ac:dyDescent="0.2">
      <c r="A978" s="55">
        <v>54761</v>
      </c>
      <c r="B978" s="87" t="s">
        <v>1931</v>
      </c>
      <c r="C978" s="52" t="s">
        <v>1932</v>
      </c>
      <c r="D978" s="244">
        <v>0</v>
      </c>
      <c r="E978" s="244"/>
      <c r="F978" s="54" t="str">
        <f t="shared" si="190"/>
        <v>-</v>
      </c>
    </row>
    <row r="979" spans="1:6" ht="24" x14ac:dyDescent="0.2">
      <c r="A979" s="55">
        <v>54762</v>
      </c>
      <c r="B979" s="87" t="s">
        <v>1933</v>
      </c>
      <c r="C979" s="52" t="s">
        <v>1934</v>
      </c>
      <c r="D979" s="244">
        <v>0</v>
      </c>
      <c r="E979" s="244"/>
      <c r="F979" s="54" t="str">
        <f t="shared" si="190"/>
        <v>-</v>
      </c>
    </row>
    <row r="980" spans="1:6" ht="24" x14ac:dyDescent="0.2">
      <c r="A980" s="55">
        <v>54771</v>
      </c>
      <c r="B980" s="87" t="s">
        <v>1935</v>
      </c>
      <c r="C980" s="52" t="s">
        <v>1936</v>
      </c>
      <c r="D980" s="244">
        <v>0</v>
      </c>
      <c r="E980" s="244"/>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c r="F985" s="65" t="str">
        <f t="shared" ref="F985:F992" si="192">IF(D985&lt;&gt;0,IF(E985/D985&gt;=100,"&gt;&gt;100",E985/D985*100),"-")</f>
        <v>-</v>
      </c>
    </row>
    <row r="986" spans="1:6" ht="24" x14ac:dyDescent="0.2">
      <c r="A986" s="55" t="s">
        <v>1948</v>
      </c>
      <c r="B986" s="87" t="s">
        <v>1949</v>
      </c>
      <c r="C986" s="52" t="s">
        <v>1948</v>
      </c>
      <c r="D986" s="247">
        <v>0</v>
      </c>
      <c r="E986" s="247"/>
      <c r="F986" s="54" t="str">
        <f t="shared" si="192"/>
        <v>-</v>
      </c>
    </row>
    <row r="987" spans="1:6" ht="24" x14ac:dyDescent="0.2">
      <c r="A987" s="55" t="s">
        <v>1950</v>
      </c>
      <c r="B987" s="87" t="s">
        <v>1951</v>
      </c>
      <c r="C987" s="52" t="s">
        <v>1950</v>
      </c>
      <c r="D987" s="247">
        <v>0</v>
      </c>
      <c r="E987" s="247"/>
      <c r="F987" s="54" t="str">
        <f t="shared" si="192"/>
        <v>-</v>
      </c>
    </row>
    <row r="988" spans="1:6" ht="24"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4"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50660</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row>
    <row r="2" spans="1:17" ht="33" customHeight="1" x14ac:dyDescent="0.2">
      <c r="A2" s="385" t="s">
        <v>3298</v>
      </c>
      <c r="B2" s="386"/>
      <c r="C2" s="377"/>
      <c r="D2" s="4"/>
      <c r="E2" s="4"/>
      <c r="F2" s="4"/>
      <c r="G2" s="4"/>
      <c r="H2" s="4"/>
      <c r="I2" s="4"/>
      <c r="J2" s="4"/>
      <c r="K2" s="4"/>
      <c r="L2" s="4"/>
      <c r="M2" s="4"/>
      <c r="N2" s="4"/>
      <c r="O2" s="4"/>
      <c r="P2" s="4"/>
      <c r="Q2" s="4"/>
    </row>
    <row r="3" spans="1:17" ht="18.75" customHeight="1" x14ac:dyDescent="0.2">
      <c r="A3" s="42" t="s">
        <v>3299</v>
      </c>
      <c r="B3" s="387"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2" t="s">
        <v>3381</v>
      </c>
      <c r="C46" s="377"/>
      <c r="D46" s="41"/>
      <c r="E46" s="4"/>
      <c r="F46" s="4"/>
      <c r="G46" s="4"/>
      <c r="H46" s="4"/>
      <c r="I46" s="4"/>
      <c r="J46" s="4"/>
      <c r="K46" s="4"/>
      <c r="L46" s="4"/>
      <c r="M46" s="4"/>
      <c r="N46" s="4"/>
      <c r="O46" s="4"/>
      <c r="P46" s="4"/>
      <c r="Q46" s="4"/>
    </row>
    <row r="47" spans="1:17" ht="66" hidden="1" customHeight="1" x14ac:dyDescent="0.2">
      <c r="A47" s="48" t="s">
        <v>3382</v>
      </c>
      <c r="B47" s="383" t="s">
        <v>3383</v>
      </c>
      <c r="C47" s="383"/>
      <c r="D47" s="4"/>
      <c r="E47" s="4"/>
      <c r="F47" s="4"/>
      <c r="G47" s="4"/>
      <c r="H47" s="4"/>
      <c r="I47" s="4"/>
      <c r="J47" s="4"/>
      <c r="K47" s="4"/>
      <c r="L47" s="4"/>
      <c r="M47" s="4"/>
      <c r="N47" s="4"/>
      <c r="O47" s="4"/>
      <c r="P47" s="4"/>
      <c r="Q47" s="4"/>
    </row>
    <row r="48" spans="1:17" ht="123.75" customHeight="1" x14ac:dyDescent="0.2">
      <c r="A48" s="269" t="s">
        <v>3384</v>
      </c>
      <c r="B48" s="381" t="s">
        <v>3385</v>
      </c>
      <c r="C48" s="380"/>
      <c r="D48" s="4"/>
      <c r="E48" s="4"/>
      <c r="F48" s="4"/>
      <c r="G48" s="4"/>
      <c r="H48" s="4"/>
      <c r="I48" s="4"/>
      <c r="J48" s="4"/>
      <c r="K48" s="4"/>
      <c r="L48" s="4"/>
      <c r="M48" s="4"/>
      <c r="N48" s="4"/>
      <c r="O48" s="4"/>
      <c r="P48" s="4"/>
      <c r="Q48" s="4"/>
    </row>
    <row r="49" spans="1:17" ht="34.5" customHeight="1" x14ac:dyDescent="0.2">
      <c r="A49" s="269" t="s">
        <v>3386</v>
      </c>
      <c r="B49" s="379" t="s">
        <v>3387</v>
      </c>
      <c r="C49" s="380"/>
      <c r="D49" s="4"/>
      <c r="E49" s="4"/>
      <c r="F49" s="4"/>
      <c r="G49" s="4"/>
      <c r="H49" s="4"/>
      <c r="I49" s="4"/>
      <c r="J49" s="4"/>
      <c r="K49" s="4"/>
      <c r="L49" s="4"/>
      <c r="M49" s="4"/>
      <c r="N49" s="4"/>
      <c r="O49" s="4"/>
      <c r="P49" s="4"/>
      <c r="Q49" s="4"/>
    </row>
    <row r="50" spans="1:17" ht="34.5" customHeight="1" x14ac:dyDescent="0.2">
      <c r="A50" s="269" t="s">
        <v>3388</v>
      </c>
      <c r="B50" s="379" t="s">
        <v>3389</v>
      </c>
      <c r="C50" s="380"/>
      <c r="D50" s="4"/>
      <c r="E50" s="4"/>
      <c r="F50" s="4"/>
      <c r="G50" s="4"/>
      <c r="H50" s="4"/>
      <c r="I50" s="4"/>
      <c r="J50" s="4"/>
      <c r="K50" s="4"/>
      <c r="L50" s="4"/>
      <c r="M50" s="4"/>
      <c r="N50" s="4"/>
      <c r="O50" s="4"/>
      <c r="P50" s="4"/>
      <c r="Q50" s="4"/>
    </row>
    <row r="51" spans="1:17" ht="31.5" customHeight="1" x14ac:dyDescent="0.2">
      <c r="A51" s="311" t="s">
        <v>3390</v>
      </c>
      <c r="B51" s="378" t="s">
        <v>3391</v>
      </c>
      <c r="C51" s="377"/>
      <c r="D51" s="4"/>
      <c r="E51" s="4"/>
      <c r="F51" s="4"/>
      <c r="G51" s="4"/>
      <c r="H51" s="4"/>
      <c r="I51" s="4"/>
      <c r="J51" s="4"/>
      <c r="K51" s="4"/>
      <c r="L51" s="4"/>
      <c r="M51" s="4"/>
      <c r="N51" s="4"/>
      <c r="O51" s="4"/>
      <c r="P51" s="4"/>
      <c r="Q51" s="4"/>
    </row>
    <row r="52" spans="1:17" ht="31.5" customHeight="1" x14ac:dyDescent="0.2">
      <c r="A52" s="311" t="s">
        <v>3392</v>
      </c>
      <c r="B52" s="378"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2023-04-06T12:33:10Z</cp:lastPrinted>
  <dcterms:created xsi:type="dcterms:W3CDTF">2022-04-01T05:14:30Z</dcterms:created>
  <dcterms:modified xsi:type="dcterms:W3CDTF">2023-04-06T12:34:59Z</dcterms:modified>
</cp:coreProperties>
</file>