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Z:\STARO\DISK-MARINA\POPIS FIRMI I SVI DOKUMENTI\POPIS FIRMI\JVP ČEPIN\IZVJEŠTAJI-FINA\MIN-2023\"/>
    </mc:Choice>
  </mc:AlternateContent>
  <xr:revisionPtr revIDLastSave="0" documentId="13_ncr:1_{1B04B7F9-8DBE-4A3C-96E0-C8DDC2DCA9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F275" i="9" s="1"/>
  <c r="E280" i="9"/>
  <c r="B280" i="9" s="1"/>
  <c r="H279" i="9"/>
  <c r="G279" i="9"/>
  <c r="E279" i="9" s="1"/>
  <c r="B279" i="9" s="1"/>
  <c r="F279" i="9"/>
  <c r="F278" i="9"/>
  <c r="F277" i="9"/>
  <c r="F276" i="9"/>
  <c r="F274" i="9"/>
  <c r="L273" i="9"/>
  <c r="F273" i="9" s="1"/>
  <c r="H273" i="9"/>
  <c r="I272" i="9"/>
  <c r="H272" i="9"/>
  <c r="F272" i="9"/>
  <c r="E272" i="9"/>
  <c r="B272" i="9" s="1"/>
  <c r="E271" i="9"/>
  <c r="M270" i="9"/>
  <c r="L270" i="9"/>
  <c r="F270" i="9" s="1"/>
  <c r="B270" i="9" s="1"/>
  <c r="E270" i="9"/>
  <c r="M269" i="9"/>
  <c r="L269" i="9"/>
  <c r="F269" i="9" s="1"/>
  <c r="B269" i="9" s="1"/>
  <c r="E269" i="9"/>
  <c r="M268" i="9"/>
  <c r="L268" i="9"/>
  <c r="F268" i="9"/>
  <c r="E268" i="9"/>
  <c r="B268" i="9" s="1"/>
  <c r="M267" i="9"/>
  <c r="L267" i="9"/>
  <c r="F267" i="9"/>
  <c r="E267" i="9"/>
  <c r="M266" i="9"/>
  <c r="L266" i="9"/>
  <c r="F266" i="9" s="1"/>
  <c r="B266" i="9" s="1"/>
  <c r="E266" i="9"/>
  <c r="M265" i="9"/>
  <c r="L265" i="9"/>
  <c r="F265" i="9" s="1"/>
  <c r="E265" i="9"/>
  <c r="B265" i="9"/>
  <c r="M264" i="9"/>
  <c r="L264" i="9"/>
  <c r="F264" i="9"/>
  <c r="E264" i="9"/>
  <c r="B264" i="9" s="1"/>
  <c r="M263" i="9"/>
  <c r="L263" i="9"/>
  <c r="F263" i="9"/>
  <c r="E263" i="9"/>
  <c r="M262" i="9"/>
  <c r="L262" i="9"/>
  <c r="F262" i="9" s="1"/>
  <c r="B262" i="9" s="1"/>
  <c r="E262" i="9"/>
  <c r="M261" i="9"/>
  <c r="L261" i="9"/>
  <c r="E261" i="9"/>
  <c r="M260" i="9"/>
  <c r="L260" i="9"/>
  <c r="F260" i="9"/>
  <c r="E260" i="9"/>
  <c r="B260" i="9" s="1"/>
  <c r="M259" i="9"/>
  <c r="L259" i="9"/>
  <c r="F259" i="9"/>
  <c r="E259" i="9"/>
  <c r="B259" i="9" s="1"/>
  <c r="M258" i="9"/>
  <c r="L258" i="9"/>
  <c r="F258" i="9" s="1"/>
  <c r="B258" i="9" s="1"/>
  <c r="E258" i="9"/>
  <c r="M257" i="9"/>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s="1"/>
  <c r="E248" i="9"/>
  <c r="B248" i="9" s="1"/>
  <c r="M247" i="9"/>
  <c r="L247" i="9"/>
  <c r="F247" i="9"/>
  <c r="B247" i="9" s="1"/>
  <c r="E247" i="9"/>
  <c r="M246" i="9"/>
  <c r="L246" i="9"/>
  <c r="F246" i="9" s="1"/>
  <c r="E246" i="9"/>
  <c r="B246" i="9" s="1"/>
  <c r="M245" i="9"/>
  <c r="L245" i="9"/>
  <c r="E245" i="9"/>
  <c r="M244" i="9"/>
  <c r="L244" i="9"/>
  <c r="F244" i="9" s="1"/>
  <c r="E244" i="9"/>
  <c r="M243" i="9"/>
  <c r="L243" i="9"/>
  <c r="F243" i="9"/>
  <c r="B243" i="9" s="1"/>
  <c r="E243" i="9"/>
  <c r="M242" i="9"/>
  <c r="L242" i="9"/>
  <c r="F242" i="9" s="1"/>
  <c r="B242" i="9" s="1"/>
  <c r="E242" i="9"/>
  <c r="M241" i="9"/>
  <c r="L241" i="9"/>
  <c r="F241" i="9" s="1"/>
  <c r="E241" i="9"/>
  <c r="B241" i="9"/>
  <c r="M240" i="9"/>
  <c r="L240" i="9"/>
  <c r="F240" i="9"/>
  <c r="E240" i="9"/>
  <c r="B240" i="9" s="1"/>
  <c r="M239" i="9"/>
  <c r="L239" i="9"/>
  <c r="F239" i="9"/>
  <c r="B239" i="9" s="1"/>
  <c r="E239" i="9"/>
  <c r="M238" i="9"/>
  <c r="L238" i="9"/>
  <c r="F238" i="9" s="1"/>
  <c r="B238" i="9" s="1"/>
  <c r="E238" i="9"/>
  <c r="M237" i="9"/>
  <c r="L237" i="9"/>
  <c r="E237" i="9"/>
  <c r="M236" i="9"/>
  <c r="L236" i="9"/>
  <c r="F236" i="9" s="1"/>
  <c r="E236" i="9"/>
  <c r="B236" i="9" s="1"/>
  <c r="M235" i="9"/>
  <c r="L235" i="9"/>
  <c r="F235" i="9"/>
  <c r="E235" i="9"/>
  <c r="B235" i="9" s="1"/>
  <c r="M234" i="9"/>
  <c r="L234" i="9"/>
  <c r="F234" i="9" s="1"/>
  <c r="E234" i="9"/>
  <c r="M233" i="9"/>
  <c r="L233" i="9"/>
  <c r="F233" i="9" s="1"/>
  <c r="B233" i="9" s="1"/>
  <c r="E233" i="9"/>
  <c r="M232" i="9"/>
  <c r="L232" i="9"/>
  <c r="F232" i="9" s="1"/>
  <c r="E232" i="9"/>
  <c r="M231" i="9"/>
  <c r="L231" i="9"/>
  <c r="F231" i="9"/>
  <c r="B231" i="9" s="1"/>
  <c r="E231" i="9"/>
  <c r="M230" i="9"/>
  <c r="L230" i="9"/>
  <c r="F230" i="9" s="1"/>
  <c r="E230" i="9"/>
  <c r="B230" i="9" s="1"/>
  <c r="M229" i="9"/>
  <c r="L229" i="9"/>
  <c r="E229" i="9"/>
  <c r="M228" i="9"/>
  <c r="L228" i="9"/>
  <c r="F228" i="9" s="1"/>
  <c r="E228" i="9"/>
  <c r="B228" i="9" s="1"/>
  <c r="M227" i="9"/>
  <c r="L227" i="9"/>
  <c r="F227" i="9"/>
  <c r="B227" i="9" s="1"/>
  <c r="E227" i="9"/>
  <c r="M226" i="9"/>
  <c r="L226" i="9"/>
  <c r="F226" i="9" s="1"/>
  <c r="E226" i="9"/>
  <c r="M225" i="9"/>
  <c r="L225" i="9"/>
  <c r="F225" i="9" s="1"/>
  <c r="B225" i="9" s="1"/>
  <c r="E225" i="9"/>
  <c r="M224" i="9"/>
  <c r="L224" i="9"/>
  <c r="F224" i="9" s="1"/>
  <c r="E224" i="9"/>
  <c r="M223" i="9"/>
  <c r="L223" i="9"/>
  <c r="F223" i="9"/>
  <c r="B223" i="9" s="1"/>
  <c r="E223" i="9"/>
  <c r="M222" i="9"/>
  <c r="L222" i="9"/>
  <c r="F222" i="9" s="1"/>
  <c r="B222" i="9" s="1"/>
  <c r="E222" i="9"/>
  <c r="M221" i="9"/>
  <c r="L221" i="9"/>
  <c r="E221" i="9"/>
  <c r="M220" i="9"/>
  <c r="L220" i="9"/>
  <c r="E220" i="9"/>
  <c r="M219" i="9"/>
  <c r="F219" i="9" s="1"/>
  <c r="B219" i="9" s="1"/>
  <c r="L219" i="9"/>
  <c r="E219" i="9"/>
  <c r="M218" i="9"/>
  <c r="L218" i="9"/>
  <c r="E218" i="9"/>
  <c r="M217" i="9"/>
  <c r="L217" i="9"/>
  <c r="E217" i="9"/>
  <c r="M216" i="9"/>
  <c r="L216" i="9"/>
  <c r="F216" i="9" s="1"/>
  <c r="E216" i="9"/>
  <c r="M215" i="9"/>
  <c r="L215" i="9"/>
  <c r="F215" i="9"/>
  <c r="B215" i="9" s="1"/>
  <c r="E215" i="9"/>
  <c r="M214" i="9"/>
  <c r="L214" i="9"/>
  <c r="F214" i="9" s="1"/>
  <c r="E214" i="9"/>
  <c r="B214" i="9" s="1"/>
  <c r="M213" i="9"/>
  <c r="F213" i="9" s="1"/>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F104" i="9"/>
  <c r="E104" i="9"/>
  <c r="H103" i="9"/>
  <c r="G103" i="9"/>
  <c r="E103" i="9" s="1"/>
  <c r="B103" i="9" s="1"/>
  <c r="F103" i="9"/>
  <c r="H102" i="9"/>
  <c r="G102" i="9"/>
  <c r="E102" i="9" s="1"/>
  <c r="B102" i="9" s="1"/>
  <c r="F102" i="9"/>
  <c r="H101" i="9"/>
  <c r="G101" i="9"/>
  <c r="F101" i="9"/>
  <c r="E101" i="9"/>
  <c r="B101" i="9" s="1"/>
  <c r="H100" i="9"/>
  <c r="G100" i="9"/>
  <c r="F100" i="9"/>
  <c r="E100" i="9"/>
  <c r="H99" i="9"/>
  <c r="G99" i="9"/>
  <c r="E99" i="9" s="1"/>
  <c r="B99" i="9" s="1"/>
  <c r="F99" i="9"/>
  <c r="H98" i="9"/>
  <c r="G98" i="9"/>
  <c r="F98" i="9"/>
  <c r="H97" i="9"/>
  <c r="G97" i="9"/>
  <c r="F97" i="9"/>
  <c r="E97" i="9"/>
  <c r="B97" i="9" s="1"/>
  <c r="H96" i="9"/>
  <c r="G96" i="9"/>
  <c r="F96" i="9"/>
  <c r="E96" i="9"/>
  <c r="H95" i="9"/>
  <c r="G95" i="9"/>
  <c r="E95" i="9" s="1"/>
  <c r="B95" i="9" s="1"/>
  <c r="F95" i="9"/>
  <c r="H94" i="9"/>
  <c r="G94" i="9"/>
  <c r="F94" i="9"/>
  <c r="H93" i="9"/>
  <c r="G93" i="9"/>
  <c r="F93" i="9"/>
  <c r="E93" i="9"/>
  <c r="B93" i="9" s="1"/>
  <c r="H92" i="9"/>
  <c r="G92" i="9"/>
  <c r="F92" i="9"/>
  <c r="E92" i="9"/>
  <c r="B92" i="9" s="1"/>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F86" i="9"/>
  <c r="H85" i="9"/>
  <c r="G85" i="9"/>
  <c r="F85" i="9"/>
  <c r="E85" i="9"/>
  <c r="B85" i="9" s="1"/>
  <c r="H84" i="9"/>
  <c r="G84" i="9"/>
  <c r="F84" i="9"/>
  <c r="E84" i="9"/>
  <c r="H83" i="9"/>
  <c r="G83" i="9"/>
  <c r="E83" i="9" s="1"/>
  <c r="B83" i="9" s="1"/>
  <c r="F83" i="9"/>
  <c r="H82" i="9"/>
  <c r="G82" i="9"/>
  <c r="F82" i="9"/>
  <c r="H81" i="9"/>
  <c r="G81" i="9"/>
  <c r="F81" i="9"/>
  <c r="E81" i="9"/>
  <c r="B81" i="9" s="1"/>
  <c r="H80" i="9"/>
  <c r="G80" i="9"/>
  <c r="F80" i="9"/>
  <c r="E80" i="9"/>
  <c r="B80" i="9" s="1"/>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F64" i="9"/>
  <c r="E64" i="9"/>
  <c r="H63" i="9"/>
  <c r="G63" i="9"/>
  <c r="E63" i="9" s="1"/>
  <c r="B63" i="9" s="1"/>
  <c r="F63" i="9"/>
  <c r="H62" i="9"/>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B56" i="9" s="1"/>
  <c r="F56" i="9"/>
  <c r="H55" i="9"/>
  <c r="G55" i="9"/>
  <c r="F55" i="9"/>
  <c r="E55" i="9"/>
  <c r="B55" i="9" s="1"/>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G44" i="9"/>
  <c r="F44" i="9"/>
  <c r="E44" i="9"/>
  <c r="B44" i="9" s="1"/>
  <c r="H43" i="9"/>
  <c r="E43" i="9" s="1"/>
  <c r="B43" i="9" s="1"/>
  <c r="G43" i="9"/>
  <c r="F43" i="9"/>
  <c r="H42" i="9"/>
  <c r="G42" i="9"/>
  <c r="F42" i="9"/>
  <c r="H41" i="9"/>
  <c r="G41" i="9"/>
  <c r="E41" i="9" s="1"/>
  <c r="B41" i="9" s="1"/>
  <c r="F41" i="9"/>
  <c r="H40" i="9"/>
  <c r="E40" i="9" s="1"/>
  <c r="B40" i="9" s="1"/>
  <c r="G40" i="9"/>
  <c r="F40" i="9"/>
  <c r="H39" i="9"/>
  <c r="G39" i="9"/>
  <c r="F39" i="9"/>
  <c r="E39" i="9"/>
  <c r="B39" i="9" s="1"/>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E32" i="9" s="1"/>
  <c r="B32" i="9" s="1"/>
  <c r="F32" i="9"/>
  <c r="H31" i="9"/>
  <c r="G31" i="9"/>
  <c r="E31" i="9" s="1"/>
  <c r="F31" i="9"/>
  <c r="H30" i="9"/>
  <c r="G30" i="9"/>
  <c r="E30" i="9" s="1"/>
  <c r="B30" i="9" s="1"/>
  <c r="F30" i="9"/>
  <c r="H29" i="9"/>
  <c r="G29" i="9"/>
  <c r="F29" i="9"/>
  <c r="H28" i="9"/>
  <c r="G28" i="9"/>
  <c r="F28" i="9"/>
  <c r="E28" i="9"/>
  <c r="B28" i="9" s="1"/>
  <c r="H27" i="9"/>
  <c r="G27" i="9"/>
  <c r="F27" i="9"/>
  <c r="E27" i="9"/>
  <c r="B27" i="9" s="1"/>
  <c r="H26" i="9"/>
  <c r="G26" i="9"/>
  <c r="F26" i="9"/>
  <c r="H25" i="9"/>
  <c r="E25" i="9" s="1"/>
  <c r="B25" i="9" s="1"/>
  <c r="G25" i="9"/>
  <c r="F25" i="9"/>
  <c r="H24" i="9"/>
  <c r="G24" i="9"/>
  <c r="F24" i="9"/>
  <c r="E24" i="9"/>
  <c r="B24" i="9" s="1"/>
  <c r="H23" i="9"/>
  <c r="G23" i="9"/>
  <c r="F23" i="9"/>
  <c r="E23" i="9"/>
  <c r="H22" i="9"/>
  <c r="G22" i="9"/>
  <c r="F22" i="9"/>
  <c r="H21" i="9"/>
  <c r="E21" i="9" s="1"/>
  <c r="G21" i="9"/>
  <c r="F21" i="9"/>
  <c r="B21" i="9"/>
  <c r="F20" i="9"/>
  <c r="F4" i="9"/>
  <c r="O3" i="9"/>
  <c r="G273" i="9" s="1"/>
  <c r="I3" i="9"/>
  <c r="H3" i="9"/>
  <c r="G3" i="9"/>
  <c r="D101" i="8"/>
  <c r="D95" i="8"/>
  <c r="D90" i="8"/>
  <c r="D85" i="8"/>
  <c r="D80" i="8"/>
  <c r="D75" i="8"/>
  <c r="D70" i="8"/>
  <c r="D65" i="8"/>
  <c r="D60" i="8"/>
  <c r="D55" i="8"/>
  <c r="D50" i="8"/>
  <c r="D49" i="8"/>
  <c r="D43" i="8" s="1"/>
  <c r="D44" i="8"/>
  <c r="D36" i="8"/>
  <c r="D26" i="8"/>
  <c r="D24" i="8" s="1"/>
  <c r="D18" i="8"/>
  <c r="D8" i="8"/>
  <c r="D6" i="8" s="1"/>
  <c r="C1481" i="1" s="1"/>
  <c r="E44" i="7"/>
  <c r="D44" i="7"/>
  <c r="E39" i="7"/>
  <c r="D39" i="7"/>
  <c r="D38" i="7" s="1"/>
  <c r="E38" i="7"/>
  <c r="E30" i="7"/>
  <c r="D30" i="7"/>
  <c r="E23" i="7"/>
  <c r="E22" i="7" s="1"/>
  <c r="D23" i="7"/>
  <c r="D22" i="7"/>
  <c r="E14" i="7"/>
  <c r="D14" i="7"/>
  <c r="E7" i="7"/>
  <c r="D7" i="7"/>
  <c r="D6" i="7" s="1"/>
  <c r="E6" i="7"/>
  <c r="E5" i="7" s="1"/>
  <c r="I29" i="3" s="1"/>
  <c r="D5"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D246" i="5"/>
  <c r="F246" i="5" s="1"/>
  <c r="E245" i="5"/>
  <c r="F244" i="5"/>
  <c r="F243" i="5"/>
  <c r="F242" i="5"/>
  <c r="E242" i="5"/>
  <c r="D242" i="5"/>
  <c r="F241" i="5"/>
  <c r="F240" i="5"/>
  <c r="F239" i="5"/>
  <c r="E239" i="5"/>
  <c r="E238" i="5" s="1"/>
  <c r="E237" i="5" s="1"/>
  <c r="D239" i="5"/>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6" i="5"/>
  <c r="D206" i="5"/>
  <c r="G292" i="9" s="1"/>
  <c r="F205" i="5"/>
  <c r="F204" i="5"/>
  <c r="F203" i="5"/>
  <c r="F202" i="5"/>
  <c r="F201" i="5"/>
  <c r="F200" i="5"/>
  <c r="F199" i="5"/>
  <c r="F198" i="5"/>
  <c r="E198" i="5"/>
  <c r="D198" i="5"/>
  <c r="F197" i="5"/>
  <c r="F196" i="5"/>
  <c r="F195" i="5"/>
  <c r="F194" i="5"/>
  <c r="F193" i="5"/>
  <c r="F192" i="5"/>
  <c r="F191" i="5"/>
  <c r="E191" i="5"/>
  <c r="D191" i="5"/>
  <c r="F190" i="5"/>
  <c r="E190" i="5"/>
  <c r="H291" i="9" s="1"/>
  <c r="D190" i="5"/>
  <c r="G291" i="9" s="1"/>
  <c r="E291" i="9" s="1"/>
  <c r="B291" i="9" s="1"/>
  <c r="F189" i="5"/>
  <c r="F188" i="5"/>
  <c r="F187" i="5"/>
  <c r="F186" i="5"/>
  <c r="F185" i="5"/>
  <c r="F184" i="5"/>
  <c r="F183" i="5"/>
  <c r="F182" i="5"/>
  <c r="F181" i="5"/>
  <c r="F180"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E79" i="5"/>
  <c r="D79" i="5"/>
  <c r="D78" i="5" s="1"/>
  <c r="F78" i="5"/>
  <c r="E78" i="5"/>
  <c r="F77" i="5"/>
  <c r="F76" i="5"/>
  <c r="F75" i="5"/>
  <c r="F74" i="5"/>
  <c r="F73" i="5"/>
  <c r="F72" i="5"/>
  <c r="F71" i="5"/>
  <c r="E70" i="5"/>
  <c r="D70" i="5"/>
  <c r="F70" i="5" s="1"/>
  <c r="F69" i="5"/>
  <c r="E69" i="5"/>
  <c r="E68" i="5" s="1"/>
  <c r="D69" i="5"/>
  <c r="D68" i="5"/>
  <c r="F68"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E6" i="5" s="1"/>
  <c r="D13" i="5"/>
  <c r="F13" i="5" s="1"/>
  <c r="D12" i="5"/>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E593" i="4" s="1"/>
  <c r="D587" i="1" s="1"/>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D568" i="4"/>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7" i="4"/>
  <c r="F266" i="4"/>
  <c r="F265" i="4"/>
  <c r="F264" i="4"/>
  <c r="E264" i="4"/>
  <c r="D264" i="4"/>
  <c r="F262" i="4"/>
  <c r="F261" i="4"/>
  <c r="F260"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C136" i="1" s="1"/>
  <c r="F138" i="4"/>
  <c r="F137" i="4"/>
  <c r="F136" i="4"/>
  <c r="F135" i="4"/>
  <c r="E134" i="4"/>
  <c r="F134" i="4" s="1"/>
  <c r="D134" i="4"/>
  <c r="D133" i="4" s="1"/>
  <c r="E133" i="4"/>
  <c r="D129" i="1"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H25" i="3"/>
  <c r="G25" i="3"/>
  <c r="B25" i="3"/>
  <c r="I24" i="3"/>
  <c r="G24" i="3"/>
  <c r="B24" i="3"/>
  <c r="I23" i="3"/>
  <c r="G23" i="3"/>
  <c r="B23" i="3"/>
  <c r="G22" i="3"/>
  <c r="B22" i="3"/>
  <c r="I21" i="3"/>
  <c r="H21" i="3"/>
  <c r="G21" i="3"/>
  <c r="B21" i="3"/>
  <c r="I20" i="3"/>
  <c r="H20" i="3"/>
  <c r="G20" i="3"/>
  <c r="B20" i="3"/>
  <c r="G19" i="3"/>
  <c r="B19" i="3"/>
  <c r="G18" i="3"/>
  <c r="B18" i="3"/>
  <c r="G17" i="3"/>
  <c r="B17" i="3"/>
  <c r="G16" i="3"/>
  <c r="B16" i="3"/>
  <c r="H10" i="3" a="1"/>
  <c r="H10" i="3" s="1"/>
  <c r="L3" i="9" s="1"/>
  <c r="C1580" i="1"/>
  <c r="G1580" i="1" s="1"/>
  <c r="G1579" i="1"/>
  <c r="C1579" i="1"/>
  <c r="H1579" i="1" s="1"/>
  <c r="C1578" i="1"/>
  <c r="G1578" i="1" s="1"/>
  <c r="H1577" i="1"/>
  <c r="G1577" i="1"/>
  <c r="C1577" i="1"/>
  <c r="H1576" i="1"/>
  <c r="C1576" i="1"/>
  <c r="G1576" i="1" s="1"/>
  <c r="G1575" i="1"/>
  <c r="C1575" i="1"/>
  <c r="H1575" i="1" s="1"/>
  <c r="H1574" i="1"/>
  <c r="C1574" i="1"/>
  <c r="G1574" i="1" s="1"/>
  <c r="H1573" i="1"/>
  <c r="G1573" i="1"/>
  <c r="C1573" i="1"/>
  <c r="C1572" i="1"/>
  <c r="G1572" i="1" s="1"/>
  <c r="G1571" i="1"/>
  <c r="C1571" i="1"/>
  <c r="H1571" i="1" s="1"/>
  <c r="C1570" i="1"/>
  <c r="G1570" i="1" s="1"/>
  <c r="H1569" i="1"/>
  <c r="G1569" i="1"/>
  <c r="C1569" i="1"/>
  <c r="H1568" i="1"/>
  <c r="C1568" i="1"/>
  <c r="G1568" i="1" s="1"/>
  <c r="G1567" i="1"/>
  <c r="C1567" i="1"/>
  <c r="H1567" i="1" s="1"/>
  <c r="C1566" i="1"/>
  <c r="G1566" i="1" s="1"/>
  <c r="H1565" i="1"/>
  <c r="G1565" i="1"/>
  <c r="C1565" i="1"/>
  <c r="C1564" i="1"/>
  <c r="G1564" i="1" s="1"/>
  <c r="G1563" i="1"/>
  <c r="C1563" i="1"/>
  <c r="H1563" i="1" s="1"/>
  <c r="C1562" i="1"/>
  <c r="G1562" i="1" s="1"/>
  <c r="H1561" i="1"/>
  <c r="G1561" i="1"/>
  <c r="C1561" i="1"/>
  <c r="H1560" i="1"/>
  <c r="C1560" i="1"/>
  <c r="G1560" i="1" s="1"/>
  <c r="G1559" i="1"/>
  <c r="C1559" i="1"/>
  <c r="H1559" i="1" s="1"/>
  <c r="H1558" i="1"/>
  <c r="C1558" i="1"/>
  <c r="G1558" i="1" s="1"/>
  <c r="H1557" i="1"/>
  <c r="G1557" i="1"/>
  <c r="C1557" i="1"/>
  <c r="C1556" i="1"/>
  <c r="G1556" i="1" s="1"/>
  <c r="G1555" i="1"/>
  <c r="C1555" i="1"/>
  <c r="H1555" i="1" s="1"/>
  <c r="C1554" i="1"/>
  <c r="G1554" i="1" s="1"/>
  <c r="H1553" i="1"/>
  <c r="G1553" i="1"/>
  <c r="C1553" i="1"/>
  <c r="H1552" i="1"/>
  <c r="C1552" i="1"/>
  <c r="G1552" i="1" s="1"/>
  <c r="G1551" i="1"/>
  <c r="C1551" i="1"/>
  <c r="H1551" i="1" s="1"/>
  <c r="H1550" i="1"/>
  <c r="C1550" i="1"/>
  <c r="G1550" i="1" s="1"/>
  <c r="H1549" i="1"/>
  <c r="G1549" i="1"/>
  <c r="C1549" i="1"/>
  <c r="C1548" i="1"/>
  <c r="G1548" i="1" s="1"/>
  <c r="G1547" i="1"/>
  <c r="C1547" i="1"/>
  <c r="H1547" i="1" s="1"/>
  <c r="C1546" i="1"/>
  <c r="G1546" i="1" s="1"/>
  <c r="H1545" i="1"/>
  <c r="G1545" i="1"/>
  <c r="C1545" i="1"/>
  <c r="H1544" i="1"/>
  <c r="C1544" i="1"/>
  <c r="G1544" i="1" s="1"/>
  <c r="G1543" i="1"/>
  <c r="C1543" i="1"/>
  <c r="H1543" i="1" s="1"/>
  <c r="H1542" i="1"/>
  <c r="C1542" i="1"/>
  <c r="G1542" i="1" s="1"/>
  <c r="H1541" i="1"/>
  <c r="G1541" i="1"/>
  <c r="C1541" i="1"/>
  <c r="C1540" i="1"/>
  <c r="G1540" i="1" s="1"/>
  <c r="G1539" i="1"/>
  <c r="C1539" i="1"/>
  <c r="H1539" i="1" s="1"/>
  <c r="C1538" i="1"/>
  <c r="G1538" i="1" s="1"/>
  <c r="H1537" i="1"/>
  <c r="G1537" i="1"/>
  <c r="C1537" i="1"/>
  <c r="H1536" i="1"/>
  <c r="C1536" i="1"/>
  <c r="G1536" i="1" s="1"/>
  <c r="G1535" i="1"/>
  <c r="C1535" i="1"/>
  <c r="H1535" i="1" s="1"/>
  <c r="H1534" i="1"/>
  <c r="C1534" i="1"/>
  <c r="G1534" i="1" s="1"/>
  <c r="H1533" i="1"/>
  <c r="G1533" i="1"/>
  <c r="C1533" i="1"/>
  <c r="C1532" i="1"/>
  <c r="G1532" i="1" s="1"/>
  <c r="G1531" i="1"/>
  <c r="C1531" i="1"/>
  <c r="H1531" i="1" s="1"/>
  <c r="C1530" i="1"/>
  <c r="G1530" i="1" s="1"/>
  <c r="H1529" i="1"/>
  <c r="G1529" i="1"/>
  <c r="C1529" i="1"/>
  <c r="H1528" i="1"/>
  <c r="C1528" i="1"/>
  <c r="G1528" i="1" s="1"/>
  <c r="G1527" i="1"/>
  <c r="C1527" i="1"/>
  <c r="H1527" i="1" s="1"/>
  <c r="H1526" i="1"/>
  <c r="C1526" i="1"/>
  <c r="G1526" i="1" s="1"/>
  <c r="H1525" i="1"/>
  <c r="G1525" i="1"/>
  <c r="C1525" i="1"/>
  <c r="C1524" i="1"/>
  <c r="G1524" i="1" s="1"/>
  <c r="G1523" i="1"/>
  <c r="C1523" i="1"/>
  <c r="H1523" i="1" s="1"/>
  <c r="C1522" i="1"/>
  <c r="G1522" i="1" s="1"/>
  <c r="H1521" i="1"/>
  <c r="G1521" i="1"/>
  <c r="C1521" i="1"/>
  <c r="H1520" i="1"/>
  <c r="C1520" i="1"/>
  <c r="G1520" i="1" s="1"/>
  <c r="G1519" i="1"/>
  <c r="C1519" i="1"/>
  <c r="H1519" i="1" s="1"/>
  <c r="H1518" i="1"/>
  <c r="C1518" i="1"/>
  <c r="G1518" i="1" s="1"/>
  <c r="C1516" i="1"/>
  <c r="G1516" i="1" s="1"/>
  <c r="G1515" i="1"/>
  <c r="C1515" i="1"/>
  <c r="H1515" i="1" s="1"/>
  <c r="C1514" i="1"/>
  <c r="G1514" i="1" s="1"/>
  <c r="H1513" i="1"/>
  <c r="G1513" i="1"/>
  <c r="C1513" i="1"/>
  <c r="H1512" i="1"/>
  <c r="C1512" i="1"/>
  <c r="G1512" i="1" s="1"/>
  <c r="G1511" i="1"/>
  <c r="C1511" i="1"/>
  <c r="H1511" i="1" s="1"/>
  <c r="C1510" i="1"/>
  <c r="G1510" i="1" s="1"/>
  <c r="H1509" i="1"/>
  <c r="G1509" i="1"/>
  <c r="C1509" i="1"/>
  <c r="C1508" i="1"/>
  <c r="G1508" i="1" s="1"/>
  <c r="G1507" i="1"/>
  <c r="C1507" i="1"/>
  <c r="H1507" i="1" s="1"/>
  <c r="C1506" i="1"/>
  <c r="G1506" i="1" s="1"/>
  <c r="H1505" i="1"/>
  <c r="G1505" i="1"/>
  <c r="C1505" i="1"/>
  <c r="H1504" i="1"/>
  <c r="C1504" i="1"/>
  <c r="G1504" i="1" s="1"/>
  <c r="C1503" i="1"/>
  <c r="H1503" i="1" s="1"/>
  <c r="H1502" i="1"/>
  <c r="C1502" i="1"/>
  <c r="G1502" i="1" s="1"/>
  <c r="C1501" i="1"/>
  <c r="H1501" i="1" s="1"/>
  <c r="C1500" i="1"/>
  <c r="G1500" i="1" s="1"/>
  <c r="C1499" i="1"/>
  <c r="H1499" i="1" s="1"/>
  <c r="C1498" i="1"/>
  <c r="G1498" i="1" s="1"/>
  <c r="H1497" i="1"/>
  <c r="G1497" i="1"/>
  <c r="C1497" i="1"/>
  <c r="H1496" i="1"/>
  <c r="C1496" i="1"/>
  <c r="G1496" i="1" s="1"/>
  <c r="G1495" i="1"/>
  <c r="C1495" i="1"/>
  <c r="H1495" i="1" s="1"/>
  <c r="H1494" i="1"/>
  <c r="C1494" i="1"/>
  <c r="G1494" i="1" s="1"/>
  <c r="H1493" i="1"/>
  <c r="G1493" i="1"/>
  <c r="C1493" i="1"/>
  <c r="C1492" i="1"/>
  <c r="G1492" i="1" s="1"/>
  <c r="G1491" i="1"/>
  <c r="C1491" i="1"/>
  <c r="H1491" i="1" s="1"/>
  <c r="C1490" i="1"/>
  <c r="G1490" i="1" s="1"/>
  <c r="H1489" i="1"/>
  <c r="G1489" i="1"/>
  <c r="C1489" i="1"/>
  <c r="H1488" i="1"/>
  <c r="C1488" i="1"/>
  <c r="G1488" i="1" s="1"/>
  <c r="G1487" i="1"/>
  <c r="C1487" i="1"/>
  <c r="H1487" i="1" s="1"/>
  <c r="H1486" i="1"/>
  <c r="C1486" i="1"/>
  <c r="G1486" i="1" s="1"/>
  <c r="C1485" i="1"/>
  <c r="H1485" i="1" s="1"/>
  <c r="C1484" i="1"/>
  <c r="G1484" i="1" s="1"/>
  <c r="C1483" i="1"/>
  <c r="H1483" i="1" s="1"/>
  <c r="C1482" i="1"/>
  <c r="G1482" i="1" s="1"/>
  <c r="H1480" i="1"/>
  <c r="C1480" i="1"/>
  <c r="G1480" i="1" s="1"/>
  <c r="D1479" i="1"/>
  <c r="C1479" i="1"/>
  <c r="D1478" i="1"/>
  <c r="C1478" i="1"/>
  <c r="D1477" i="1"/>
  <c r="C1477" i="1"/>
  <c r="D1476" i="1"/>
  <c r="C1476" i="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D1467" i="1"/>
  <c r="C1467" i="1"/>
  <c r="G1467" i="1" s="1"/>
  <c r="D1466" i="1"/>
  <c r="C1466" i="1"/>
  <c r="D1465" i="1"/>
  <c r="C1465" i="1"/>
  <c r="G1465" i="1" s="1"/>
  <c r="D1464" i="1"/>
  <c r="C1464" i="1"/>
  <c r="G1464" i="1" s="1"/>
  <c r="D1463" i="1"/>
  <c r="C1463" i="1"/>
  <c r="G1463" i="1" s="1"/>
  <c r="D1462" i="1"/>
  <c r="C1462" i="1"/>
  <c r="D1461" i="1"/>
  <c r="C1461" i="1"/>
  <c r="H1461" i="1" s="1"/>
  <c r="D1460" i="1"/>
  <c r="C1460" i="1"/>
  <c r="D1459" i="1"/>
  <c r="C1459" i="1"/>
  <c r="D1458" i="1"/>
  <c r="C1458" i="1"/>
  <c r="D1457" i="1"/>
  <c r="C1457" i="1"/>
  <c r="D1456" i="1"/>
  <c r="C1456" i="1"/>
  <c r="D1455" i="1"/>
  <c r="C1455" i="1"/>
  <c r="G1454" i="1"/>
  <c r="D1454" i="1"/>
  <c r="C1454" i="1"/>
  <c r="H1454" i="1" s="1"/>
  <c r="G1453" i="1"/>
  <c r="D1453" i="1"/>
  <c r="C1453" i="1"/>
  <c r="H1453" i="1" s="1"/>
  <c r="G1452" i="1"/>
  <c r="D1452" i="1"/>
  <c r="C1452" i="1"/>
  <c r="G1451" i="1"/>
  <c r="D1451" i="1"/>
  <c r="C1451" i="1"/>
  <c r="G1450" i="1"/>
  <c r="D1450" i="1"/>
  <c r="C1450" i="1"/>
  <c r="G1449" i="1"/>
  <c r="D1449" i="1"/>
  <c r="C1449" i="1"/>
  <c r="G1448" i="1"/>
  <c r="D1448" i="1"/>
  <c r="C1448" i="1"/>
  <c r="G1447" i="1"/>
  <c r="D1447" i="1"/>
  <c r="C1447" i="1"/>
  <c r="G1446" i="1"/>
  <c r="D1446" i="1"/>
  <c r="C1446" i="1"/>
  <c r="D1445" i="1"/>
  <c r="G1445" i="1" s="1"/>
  <c r="C1445" i="1"/>
  <c r="J1445" i="1" s="1"/>
  <c r="D1444" i="1"/>
  <c r="J1444" i="1" s="1"/>
  <c r="C1444" i="1"/>
  <c r="G1444" i="1" s="1"/>
  <c r="D1443" i="1"/>
  <c r="G1443" i="1" s="1"/>
  <c r="C1443" i="1"/>
  <c r="D1442" i="1"/>
  <c r="J1442" i="1" s="1"/>
  <c r="C1442" i="1"/>
  <c r="G1442" i="1" s="1"/>
  <c r="D1441" i="1"/>
  <c r="G1441" i="1" s="1"/>
  <c r="C1441" i="1"/>
  <c r="D1440" i="1"/>
  <c r="J1440" i="1" s="1"/>
  <c r="C1440" i="1"/>
  <c r="G1440" i="1" s="1"/>
  <c r="D1439" i="1"/>
  <c r="G1439" i="1" s="1"/>
  <c r="C1439" i="1"/>
  <c r="D1438" i="1"/>
  <c r="G1438" i="1" s="1"/>
  <c r="C1438" i="1"/>
  <c r="H1437" i="1"/>
  <c r="D1437" i="1"/>
  <c r="G1437" i="1" s="1"/>
  <c r="C1437" i="1"/>
  <c r="D1436" i="1"/>
  <c r="G1436" i="1" s="1"/>
  <c r="C1436" i="1"/>
  <c r="H1434" i="1"/>
  <c r="D1434" i="1"/>
  <c r="G1434" i="1" s="1"/>
  <c r="C1434" i="1"/>
  <c r="D1433" i="1"/>
  <c r="G1433" i="1" s="1"/>
  <c r="C1433" i="1"/>
  <c r="D1432" i="1"/>
  <c r="G1432" i="1" s="1"/>
  <c r="C1432" i="1"/>
  <c r="D1431" i="1"/>
  <c r="G1431" i="1" s="1"/>
  <c r="C1431" i="1"/>
  <c r="H1430" i="1"/>
  <c r="D1430" i="1"/>
  <c r="G1430" i="1" s="1"/>
  <c r="C1430" i="1"/>
  <c r="D1429" i="1"/>
  <c r="G1429" i="1" s="1"/>
  <c r="C1429" i="1"/>
  <c r="D1428" i="1"/>
  <c r="G1428" i="1" s="1"/>
  <c r="C1428" i="1"/>
  <c r="D1427" i="1"/>
  <c r="G1427" i="1" s="1"/>
  <c r="C1427" i="1"/>
  <c r="H1426" i="1"/>
  <c r="D1426" i="1"/>
  <c r="G1426" i="1" s="1"/>
  <c r="C1426" i="1"/>
  <c r="D1425" i="1"/>
  <c r="G1425" i="1" s="1"/>
  <c r="C1425" i="1"/>
  <c r="D1424" i="1"/>
  <c r="G1424" i="1" s="1"/>
  <c r="C1424" i="1"/>
  <c r="D1423" i="1"/>
  <c r="D1422" i="1"/>
  <c r="G1422" i="1" s="1"/>
  <c r="C1422" i="1"/>
  <c r="D1421" i="1"/>
  <c r="G1421" i="1" s="1"/>
  <c r="C1421" i="1"/>
  <c r="D1420" i="1"/>
  <c r="G1420" i="1" s="1"/>
  <c r="C1420" i="1"/>
  <c r="H1419" i="1"/>
  <c r="D1419" i="1"/>
  <c r="G1419" i="1" s="1"/>
  <c r="C1419" i="1"/>
  <c r="D1418" i="1"/>
  <c r="G1418" i="1" s="1"/>
  <c r="C1418" i="1"/>
  <c r="D1417" i="1"/>
  <c r="G1417" i="1" s="1"/>
  <c r="C1417" i="1"/>
  <c r="D1416" i="1"/>
  <c r="G1416" i="1" s="1"/>
  <c r="C1416" i="1"/>
  <c r="H1415" i="1"/>
  <c r="D1415" i="1"/>
  <c r="G1415" i="1" s="1"/>
  <c r="C1415" i="1"/>
  <c r="D1414" i="1"/>
  <c r="G1414" i="1" s="1"/>
  <c r="C1414" i="1"/>
  <c r="D1413" i="1"/>
  <c r="G1413" i="1" s="1"/>
  <c r="C1413" i="1"/>
  <c r="D1412" i="1"/>
  <c r="G1412" i="1" s="1"/>
  <c r="C1412" i="1"/>
  <c r="H1411" i="1"/>
  <c r="D1411" i="1"/>
  <c r="G1411" i="1" s="1"/>
  <c r="C1411" i="1"/>
  <c r="D1410" i="1"/>
  <c r="G1410" i="1" s="1"/>
  <c r="C1410" i="1"/>
  <c r="D1409" i="1"/>
  <c r="G1409" i="1" s="1"/>
  <c r="C1409" i="1"/>
  <c r="D1408" i="1"/>
  <c r="D1407" i="1"/>
  <c r="G1407" i="1" s="1"/>
  <c r="C1407" i="1"/>
  <c r="D1406" i="1"/>
  <c r="G1406" i="1" s="1"/>
  <c r="C1406" i="1"/>
  <c r="D1405" i="1"/>
  <c r="G1405" i="1" s="1"/>
  <c r="C1405" i="1"/>
  <c r="H1404" i="1"/>
  <c r="D1404" i="1"/>
  <c r="G1404" i="1" s="1"/>
  <c r="C1404" i="1"/>
  <c r="D1403" i="1"/>
  <c r="G1403" i="1" s="1"/>
  <c r="C1403" i="1"/>
  <c r="D1402" i="1"/>
  <c r="G1402" i="1" s="1"/>
  <c r="C1402" i="1"/>
  <c r="D1401" i="1"/>
  <c r="G1401" i="1" s="1"/>
  <c r="C1401" i="1"/>
  <c r="H1400" i="1"/>
  <c r="D1400" i="1"/>
  <c r="G1400" i="1" s="1"/>
  <c r="C1400" i="1"/>
  <c r="D1399" i="1"/>
  <c r="G1399" i="1" s="1"/>
  <c r="C1399" i="1"/>
  <c r="D1398" i="1"/>
  <c r="G1398" i="1" s="1"/>
  <c r="C1398" i="1"/>
  <c r="D1397" i="1"/>
  <c r="G1397" i="1" s="1"/>
  <c r="C1397" i="1"/>
  <c r="H1396" i="1"/>
  <c r="D1396" i="1"/>
  <c r="G1396" i="1" s="1"/>
  <c r="C1396" i="1"/>
  <c r="D1395" i="1"/>
  <c r="G1395" i="1" s="1"/>
  <c r="C1395" i="1"/>
  <c r="D1394" i="1"/>
  <c r="G1394" i="1" s="1"/>
  <c r="C1394" i="1"/>
  <c r="D1393" i="1"/>
  <c r="G1393" i="1" s="1"/>
  <c r="C1393" i="1"/>
  <c r="H1392" i="1"/>
  <c r="D1392" i="1"/>
  <c r="G1392" i="1" s="1"/>
  <c r="C1392" i="1"/>
  <c r="D1391" i="1"/>
  <c r="G1391" i="1" s="1"/>
  <c r="C1391" i="1"/>
  <c r="D1390" i="1"/>
  <c r="G1390" i="1" s="1"/>
  <c r="C1390" i="1"/>
  <c r="D1389" i="1"/>
  <c r="G1389" i="1" s="1"/>
  <c r="C1389" i="1"/>
  <c r="H1388" i="1"/>
  <c r="D1388" i="1"/>
  <c r="G1388" i="1" s="1"/>
  <c r="C1388" i="1"/>
  <c r="D1387" i="1"/>
  <c r="G1387" i="1" s="1"/>
  <c r="C1387" i="1"/>
  <c r="D1386" i="1"/>
  <c r="G1386" i="1" s="1"/>
  <c r="C1386" i="1"/>
  <c r="D1385" i="1"/>
  <c r="G1385" i="1" s="1"/>
  <c r="C1385" i="1"/>
  <c r="H1384" i="1"/>
  <c r="D1384" i="1"/>
  <c r="G1384" i="1" s="1"/>
  <c r="C1384" i="1"/>
  <c r="D1383" i="1"/>
  <c r="D1382" i="1"/>
  <c r="G1382" i="1" s="1"/>
  <c r="C1382" i="1"/>
  <c r="H1381" i="1"/>
  <c r="D1381" i="1"/>
  <c r="G1381" i="1" s="1"/>
  <c r="C1381" i="1"/>
  <c r="D1380" i="1"/>
  <c r="G1380" i="1" s="1"/>
  <c r="C1380" i="1"/>
  <c r="D1379" i="1"/>
  <c r="G1379" i="1" s="1"/>
  <c r="C1379" i="1"/>
  <c r="D1378" i="1"/>
  <c r="G1378" i="1" s="1"/>
  <c r="C1378" i="1"/>
  <c r="H1377" i="1"/>
  <c r="D1377" i="1"/>
  <c r="G1377" i="1" s="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D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H659" i="1" s="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D645" i="1"/>
  <c r="G645" i="1" s="1"/>
  <c r="C645" i="1"/>
  <c r="G644" i="1"/>
  <c r="D644" i="1"/>
  <c r="H644" i="1" s="1"/>
  <c r="C644" i="1"/>
  <c r="G643" i="1"/>
  <c r="D643" i="1"/>
  <c r="H643" i="1" s="1"/>
  <c r="C643" i="1"/>
  <c r="H642" i="1"/>
  <c r="D642" i="1"/>
  <c r="G642" i="1" s="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D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D290" i="1"/>
  <c r="H290" i="1" s="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D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G207" i="1"/>
  <c r="D207" i="1"/>
  <c r="H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C193" i="1"/>
  <c r="H191" i="1"/>
  <c r="G191" i="1"/>
  <c r="D191" i="1"/>
  <c r="C191" i="1"/>
  <c r="H190" i="1"/>
  <c r="G190" i="1"/>
  <c r="D190" i="1"/>
  <c r="C190" i="1"/>
  <c r="H189" i="1"/>
  <c r="G189" i="1"/>
  <c r="D189" i="1"/>
  <c r="C189" i="1"/>
  <c r="H188" i="1"/>
  <c r="G188" i="1"/>
  <c r="D188" i="1"/>
  <c r="C188" i="1"/>
  <c r="D187" i="1"/>
  <c r="H187" i="1" s="1"/>
  <c r="C187" i="1"/>
  <c r="H186" i="1"/>
  <c r="G186" i="1"/>
  <c r="D186" i="1"/>
  <c r="C186" i="1"/>
  <c r="H185" i="1"/>
  <c r="G185" i="1"/>
  <c r="D185" i="1"/>
  <c r="C185" i="1"/>
  <c r="D184" i="1"/>
  <c r="H184" i="1" s="1"/>
  <c r="C184" i="1"/>
  <c r="H183" i="1"/>
  <c r="G183" i="1"/>
  <c r="D183" i="1"/>
  <c r="C183" i="1"/>
  <c r="H182" i="1"/>
  <c r="G182" i="1"/>
  <c r="D182" i="1"/>
  <c r="C182" i="1"/>
  <c r="D181" i="1"/>
  <c r="H181" i="1" s="1"/>
  <c r="C181" i="1"/>
  <c r="H180" i="1"/>
  <c r="G180" i="1"/>
  <c r="D180" i="1"/>
  <c r="C180" i="1"/>
  <c r="H179" i="1"/>
  <c r="G179" i="1"/>
  <c r="D179" i="1"/>
  <c r="C179" i="1"/>
  <c r="H178" i="1"/>
  <c r="G178" i="1"/>
  <c r="D178" i="1"/>
  <c r="C178" i="1"/>
  <c r="H177" i="1"/>
  <c r="G177" i="1"/>
  <c r="D177" i="1"/>
  <c r="C177" i="1"/>
  <c r="D176" i="1"/>
  <c r="H176" i="1" s="1"/>
  <c r="C176" i="1"/>
  <c r="D175" i="1"/>
  <c r="H175" i="1" s="1"/>
  <c r="C175" i="1"/>
  <c r="D174" i="1"/>
  <c r="H174" i="1" s="1"/>
  <c r="C174" i="1"/>
  <c r="D173" i="1"/>
  <c r="H173" i="1" s="1"/>
  <c r="C173" i="1"/>
  <c r="D172" i="1"/>
  <c r="H172" i="1" s="1"/>
  <c r="C172" i="1"/>
  <c r="H171" i="1"/>
  <c r="G171" i="1"/>
  <c r="D171" i="1"/>
  <c r="C171" i="1"/>
  <c r="D170" i="1"/>
  <c r="H170" i="1" s="1"/>
  <c r="C170" i="1"/>
  <c r="D169" i="1"/>
  <c r="H169" i="1" s="1"/>
  <c r="C169" i="1"/>
  <c r="D168" i="1"/>
  <c r="H168" i="1" s="1"/>
  <c r="C168" i="1"/>
  <c r="D167" i="1"/>
  <c r="H167" i="1" s="1"/>
  <c r="C167" i="1"/>
  <c r="D166" i="1"/>
  <c r="H166" i="1" s="1"/>
  <c r="C166" i="1"/>
  <c r="C165" i="1"/>
  <c r="H164" i="1"/>
  <c r="G164" i="1"/>
  <c r="D164" i="1"/>
  <c r="C164" i="1"/>
  <c r="H163" i="1"/>
  <c r="G163" i="1"/>
  <c r="D163" i="1"/>
  <c r="C163" i="1"/>
  <c r="D162" i="1"/>
  <c r="H162" i="1" s="1"/>
  <c r="C162" i="1"/>
  <c r="H161" i="1"/>
  <c r="G161" i="1"/>
  <c r="D161" i="1"/>
  <c r="C161" i="1"/>
  <c r="D160" i="1"/>
  <c r="H160" i="1" s="1"/>
  <c r="C160" i="1"/>
  <c r="H158" i="1"/>
  <c r="G158" i="1"/>
  <c r="D158" i="1"/>
  <c r="C158" i="1"/>
  <c r="D157" i="1"/>
  <c r="H157" i="1" s="1"/>
  <c r="C157" i="1"/>
  <c r="D156" i="1"/>
  <c r="H156" i="1" s="1"/>
  <c r="C156" i="1"/>
  <c r="H155" i="1"/>
  <c r="D155" i="1"/>
  <c r="G155" i="1" s="1"/>
  <c r="C155" i="1"/>
  <c r="D154" i="1"/>
  <c r="H154" i="1" s="1"/>
  <c r="C154" i="1"/>
  <c r="H153" i="1"/>
  <c r="G153" i="1"/>
  <c r="D153" i="1"/>
  <c r="C153" i="1"/>
  <c r="H152" i="1"/>
  <c r="G152" i="1"/>
  <c r="D152" i="1"/>
  <c r="C152" i="1"/>
  <c r="H151" i="1"/>
  <c r="G151" i="1"/>
  <c r="D151" i="1"/>
  <c r="C151" i="1"/>
  <c r="D150" i="1"/>
  <c r="H150" i="1" s="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H132" i="1"/>
  <c r="G132" i="1"/>
  <c r="D132" i="1"/>
  <c r="C132" i="1"/>
  <c r="D131" i="1"/>
  <c r="H131" i="1" s="1"/>
  <c r="C131" i="1"/>
  <c r="H130" i="1"/>
  <c r="D130" i="1"/>
  <c r="G130" i="1" s="1"/>
  <c r="C130" i="1"/>
  <c r="C129" i="1"/>
  <c r="H128" i="1"/>
  <c r="G128" i="1"/>
  <c r="D128" i="1"/>
  <c r="C128" i="1"/>
  <c r="H127" i="1"/>
  <c r="G127" i="1"/>
  <c r="D127" i="1"/>
  <c r="C127" i="1"/>
  <c r="D126" i="1"/>
  <c r="H126" i="1" s="1"/>
  <c r="C126" i="1"/>
  <c r="H125" i="1"/>
  <c r="G125" i="1"/>
  <c r="D125" i="1"/>
  <c r="C125" i="1"/>
  <c r="H124" i="1"/>
  <c r="G124" i="1"/>
  <c r="D124" i="1"/>
  <c r="C124" i="1"/>
  <c r="D123" i="1"/>
  <c r="H123" i="1" s="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10" i="1" l="1"/>
  <c r="G1503" i="1"/>
  <c r="G1501" i="1"/>
  <c r="G1499" i="1"/>
  <c r="G1485" i="1"/>
  <c r="H1481" i="1"/>
  <c r="G1481" i="1"/>
  <c r="G1483" i="1"/>
  <c r="G669" i="1"/>
  <c r="G659" i="1"/>
  <c r="E22" i="9"/>
  <c r="B22" i="9" s="1"/>
  <c r="G413" i="1"/>
  <c r="G290" i="1"/>
  <c r="G411" i="1"/>
  <c r="G412" i="1"/>
  <c r="G288" i="1"/>
  <c r="G291" i="1"/>
  <c r="H364" i="1"/>
  <c r="G364" i="1"/>
  <c r="F210" i="4"/>
  <c r="G184" i="1"/>
  <c r="G187" i="1"/>
  <c r="F220" i="9"/>
  <c r="B220" i="9" s="1"/>
  <c r="G181" i="1"/>
  <c r="F218" i="9"/>
  <c r="B218" i="9" s="1"/>
  <c r="E42" i="9"/>
  <c r="B42" i="9" s="1"/>
  <c r="G176" i="1"/>
  <c r="G175" i="1"/>
  <c r="G173" i="1"/>
  <c r="G174" i="1"/>
  <c r="F177" i="4"/>
  <c r="G172" i="1"/>
  <c r="G170" i="1"/>
  <c r="G169" i="1"/>
  <c r="G168" i="1"/>
  <c r="G167" i="1"/>
  <c r="G166" i="1"/>
  <c r="G160" i="1"/>
  <c r="G162" i="1"/>
  <c r="G157" i="1"/>
  <c r="G156" i="1"/>
  <c r="G150" i="1"/>
  <c r="G154" i="1"/>
  <c r="F217" i="9"/>
  <c r="B217" i="9" s="1"/>
  <c r="G131" i="1"/>
  <c r="G126" i="1"/>
  <c r="G123" i="1"/>
  <c r="F68" i="4"/>
  <c r="E29" i="9"/>
  <c r="B29" i="9" s="1"/>
  <c r="E26" i="9"/>
  <c r="B26" i="9" s="1"/>
  <c r="F59" i="4"/>
  <c r="E283" i="9"/>
  <c r="B283" i="9" s="1"/>
  <c r="E284" i="9"/>
  <c r="B284" i="9" s="1"/>
  <c r="I1450" i="1"/>
  <c r="I1449" i="1"/>
  <c r="I1474" i="1"/>
  <c r="I1447" i="1"/>
  <c r="I1473" i="1"/>
  <c r="H129" i="1"/>
  <c r="G129" i="1"/>
  <c r="H136" i="1"/>
  <c r="G136" i="1"/>
  <c r="J1462" i="1"/>
  <c r="H1462" i="1"/>
  <c r="F259" i="4"/>
  <c r="D252" i="4"/>
  <c r="H1380" i="1"/>
  <c r="H1387" i="1"/>
  <c r="H1391" i="1"/>
  <c r="H1395" i="1"/>
  <c r="H1399" i="1"/>
  <c r="H1403" i="1"/>
  <c r="H1407" i="1"/>
  <c r="H1410" i="1"/>
  <c r="H1414" i="1"/>
  <c r="H1418" i="1"/>
  <c r="H1422" i="1"/>
  <c r="H1425" i="1"/>
  <c r="H1429" i="1"/>
  <c r="H1433" i="1"/>
  <c r="H1436" i="1"/>
  <c r="I1441" i="1"/>
  <c r="J1455" i="1"/>
  <c r="H1455" i="1"/>
  <c r="H1456" i="1"/>
  <c r="J1456" i="1"/>
  <c r="J1457" i="1"/>
  <c r="H1457" i="1"/>
  <c r="H1458" i="1"/>
  <c r="J1458" i="1"/>
  <c r="J1459" i="1"/>
  <c r="H1459" i="1"/>
  <c r="H1460" i="1"/>
  <c r="J1460" i="1"/>
  <c r="H1476" i="1"/>
  <c r="J1476" i="1"/>
  <c r="J1477" i="1"/>
  <c r="H1477" i="1"/>
  <c r="H1478" i="1"/>
  <c r="J1478" i="1"/>
  <c r="J1479" i="1"/>
  <c r="H1479" i="1"/>
  <c r="H1490" i="1"/>
  <c r="H1492" i="1"/>
  <c r="H1506" i="1"/>
  <c r="H1508" i="1"/>
  <c r="H1530" i="1"/>
  <c r="H1532" i="1"/>
  <c r="H1546" i="1"/>
  <c r="H1548" i="1"/>
  <c r="H1562" i="1"/>
  <c r="H1564" i="1"/>
  <c r="H1578" i="1"/>
  <c r="H1580" i="1"/>
  <c r="E82" i="4"/>
  <c r="D78" i="1" s="1"/>
  <c r="D124" i="4"/>
  <c r="F133" i="4"/>
  <c r="F164" i="4"/>
  <c r="D163" i="4"/>
  <c r="D151" i="4" s="1"/>
  <c r="E224" i="4"/>
  <c r="D220" i="1" s="1"/>
  <c r="F312" i="4"/>
  <c r="D311" i="4"/>
  <c r="J1466" i="1"/>
  <c r="H1466" i="1"/>
  <c r="J1468" i="1"/>
  <c r="H1468" i="1"/>
  <c r="F473" i="4"/>
  <c r="D472" i="4"/>
  <c r="C148" i="1"/>
  <c r="C206" i="1"/>
  <c r="C255" i="1"/>
  <c r="C467" i="1"/>
  <c r="C549" i="1"/>
  <c r="H1379" i="1"/>
  <c r="H1386" i="1"/>
  <c r="H1390" i="1"/>
  <c r="H1394" i="1"/>
  <c r="H1398" i="1"/>
  <c r="H1402" i="1"/>
  <c r="H1406" i="1"/>
  <c r="H1409" i="1"/>
  <c r="H1413" i="1"/>
  <c r="H1417" i="1"/>
  <c r="H1421" i="1"/>
  <c r="H1424" i="1"/>
  <c r="H1428" i="1"/>
  <c r="H1432" i="1"/>
  <c r="H1439" i="1"/>
  <c r="I1439" i="1" s="1"/>
  <c r="H1440" i="1"/>
  <c r="I1440" i="1" s="1"/>
  <c r="H1441" i="1"/>
  <c r="H1442" i="1"/>
  <c r="H1443" i="1"/>
  <c r="I1443" i="1" s="1"/>
  <c r="H1444" i="1"/>
  <c r="I1444" i="1" s="1"/>
  <c r="H1445" i="1"/>
  <c r="G1462" i="1"/>
  <c r="I1462" i="1" s="1"/>
  <c r="G1466" i="1"/>
  <c r="I1466" i="1" s="1"/>
  <c r="G1468" i="1"/>
  <c r="I1468" i="1" s="1"/>
  <c r="G1469" i="1"/>
  <c r="H1471" i="1"/>
  <c r="I1471" i="1" s="1"/>
  <c r="J1471" i="1"/>
  <c r="J1472" i="1"/>
  <c r="H1472" i="1"/>
  <c r="I1472" i="1" s="1"/>
  <c r="H1473" i="1"/>
  <c r="J1473" i="1"/>
  <c r="J1474" i="1"/>
  <c r="H1474" i="1"/>
  <c r="H1566" i="1"/>
  <c r="F153" i="4"/>
  <c r="E152" i="4"/>
  <c r="F152" i="4" s="1"/>
  <c r="E163" i="4"/>
  <c r="D159" i="1" s="1"/>
  <c r="D196" i="4"/>
  <c r="F422" i="4"/>
  <c r="D421" i="4"/>
  <c r="I1442" i="1"/>
  <c r="H1463" i="1"/>
  <c r="I1463" i="1" s="1"/>
  <c r="J1463" i="1"/>
  <c r="J1464" i="1"/>
  <c r="H1464" i="1"/>
  <c r="I1464" i="1" s="1"/>
  <c r="H1465" i="1"/>
  <c r="I1465" i="1" s="1"/>
  <c r="J1465" i="1"/>
  <c r="H1467" i="1"/>
  <c r="I1467" i="1" s="1"/>
  <c r="J1467" i="1"/>
  <c r="F140" i="4"/>
  <c r="D139" i="4"/>
  <c r="D3" i="1"/>
  <c r="D165" i="1"/>
  <c r="D193" i="1"/>
  <c r="D611" i="1"/>
  <c r="H1378" i="1"/>
  <c r="H1382" i="1"/>
  <c r="H1385" i="1"/>
  <c r="H1389" i="1"/>
  <c r="H1393" i="1"/>
  <c r="H1397" i="1"/>
  <c r="H1401" i="1"/>
  <c r="H1405" i="1"/>
  <c r="H1412" i="1"/>
  <c r="H1416" i="1"/>
  <c r="H1420" i="1"/>
  <c r="H1427" i="1"/>
  <c r="H1431" i="1"/>
  <c r="H1438" i="1"/>
  <c r="J1439" i="1"/>
  <c r="J1441" i="1"/>
  <c r="J1443" i="1"/>
  <c r="H1446" i="1"/>
  <c r="I1446" i="1" s="1"/>
  <c r="J1446" i="1"/>
  <c r="J1447" i="1"/>
  <c r="H1447" i="1"/>
  <c r="H1448" i="1"/>
  <c r="I1448" i="1" s="1"/>
  <c r="J1448" i="1"/>
  <c r="J1449" i="1"/>
  <c r="H1449" i="1"/>
  <c r="H1450" i="1"/>
  <c r="J1450" i="1"/>
  <c r="J1451" i="1"/>
  <c r="H1451" i="1"/>
  <c r="I1451" i="1" s="1"/>
  <c r="H1452" i="1"/>
  <c r="I1452" i="1" s="1"/>
  <c r="J1452" i="1"/>
  <c r="G1455" i="1"/>
  <c r="I1455" i="1" s="1"/>
  <c r="G1456" i="1"/>
  <c r="I1456" i="1" s="1"/>
  <c r="G1457" i="1"/>
  <c r="I1457" i="1" s="1"/>
  <c r="G1458" i="1"/>
  <c r="I1458" i="1" s="1"/>
  <c r="G1459" i="1"/>
  <c r="I1459" i="1" s="1"/>
  <c r="G1460" i="1"/>
  <c r="I1460" i="1" s="1"/>
  <c r="G1461" i="1"/>
  <c r="G1476" i="1"/>
  <c r="I1476" i="1" s="1"/>
  <c r="G1477" i="1"/>
  <c r="G1478" i="1"/>
  <c r="G1479" i="1"/>
  <c r="I1479" i="1" s="1"/>
  <c r="H1482" i="1"/>
  <c r="H1484" i="1"/>
  <c r="H1498" i="1"/>
  <c r="H1500" i="1"/>
  <c r="H1514" i="1"/>
  <c r="H1516" i="1"/>
  <c r="H1522" i="1"/>
  <c r="H1524" i="1"/>
  <c r="H1538" i="1"/>
  <c r="H1540" i="1"/>
  <c r="H1554" i="1"/>
  <c r="H1556" i="1"/>
  <c r="H1570" i="1"/>
  <c r="H1572" i="1"/>
  <c r="F8" i="4"/>
  <c r="D7" i="4"/>
  <c r="E50" i="4"/>
  <c r="D46" i="1" s="1"/>
  <c r="F125" i="4"/>
  <c r="E124" i="4"/>
  <c r="D120" i="1" s="1"/>
  <c r="F568" i="4"/>
  <c r="D567" i="4"/>
  <c r="D263" i="4"/>
  <c r="F268" i="4"/>
  <c r="D344" i="4"/>
  <c r="F369" i="4"/>
  <c r="D644" i="4"/>
  <c r="F417" i="4"/>
  <c r="E421" i="4"/>
  <c r="E567" i="4"/>
  <c r="D625" i="4"/>
  <c r="D50" i="4"/>
  <c r="D82" i="4"/>
  <c r="D106" i="4"/>
  <c r="D224" i="4"/>
  <c r="E363" i="4"/>
  <c r="D358" i="1" s="1"/>
  <c r="E484" i="4"/>
  <c r="D478" i="1" s="1"/>
  <c r="F535" i="4"/>
  <c r="D529" i="4"/>
  <c r="E643" i="4"/>
  <c r="D637" i="1" s="1"/>
  <c r="F364" i="4"/>
  <c r="D363" i="4"/>
  <c r="D350" i="4" s="1"/>
  <c r="D643" i="4"/>
  <c r="F416" i="4"/>
  <c r="F485" i="4"/>
  <c r="D484" i="4"/>
  <c r="F599" i="4"/>
  <c r="D593" i="4"/>
  <c r="F7" i="5"/>
  <c r="D6" i="5"/>
  <c r="D42" i="8"/>
  <c r="G294" i="9" s="1"/>
  <c r="E294" i="9" s="1"/>
  <c r="E289" i="9"/>
  <c r="B289" i="9" s="1"/>
  <c r="D5" i="6"/>
  <c r="B31" i="9"/>
  <c r="B35" i="9"/>
  <c r="F12" i="5"/>
  <c r="D176" i="5"/>
  <c r="F177" i="5"/>
  <c r="E206" i="5"/>
  <c r="E141" i="6"/>
  <c r="D129" i="6"/>
  <c r="G297" i="9"/>
  <c r="E297" i="9" s="1"/>
  <c r="E142" i="9"/>
  <c r="B142" i="9" s="1"/>
  <c r="F79" i="5"/>
  <c r="D245" i="5"/>
  <c r="E35" i="6"/>
  <c r="D89" i="6"/>
  <c r="D114" i="6"/>
  <c r="G197" i="9"/>
  <c r="E197" i="9" s="1"/>
  <c r="B197" i="9" s="1"/>
  <c r="B23"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M212" i="9"/>
  <c r="G277" i="9"/>
  <c r="E277" i="9" s="1"/>
  <c r="B277" i="9" s="1"/>
  <c r="G198" i="9"/>
  <c r="E198" i="9" s="1"/>
  <c r="B198" i="9" s="1"/>
  <c r="G194" i="9"/>
  <c r="E194" i="9" s="1"/>
  <c r="B194"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9" i="9"/>
  <c r="E199" i="9" s="1"/>
  <c r="B199" i="9" s="1"/>
  <c r="G195" i="9"/>
  <c r="E195" i="9" s="1"/>
  <c r="B195" i="9" s="1"/>
  <c r="L191" i="9"/>
  <c r="F191" i="9" s="1"/>
  <c r="G165" i="9"/>
  <c r="E165" i="9" s="1"/>
  <c r="B165" i="9" s="1"/>
  <c r="H164" i="9"/>
  <c r="G278" i="9"/>
  <c r="E278" i="9" s="1"/>
  <c r="B278" i="9" s="1"/>
  <c r="G196" i="9"/>
  <c r="E196" i="9" s="1"/>
  <c r="B196" i="9" s="1"/>
  <c r="G192" i="9"/>
  <c r="E192" i="9" s="1"/>
  <c r="B192" i="9" s="1"/>
  <c r="G164" i="9"/>
  <c r="E164" i="9" s="1"/>
  <c r="B164" i="9" s="1"/>
  <c r="G163" i="9"/>
  <c r="E163" i="9" s="1"/>
  <c r="B163" i="9" s="1"/>
  <c r="G162" i="9"/>
  <c r="E162" i="9" s="1"/>
  <c r="B162" i="9" s="1"/>
  <c r="G161" i="9"/>
  <c r="E161" i="9" s="1"/>
  <c r="B161" i="9" s="1"/>
  <c r="G160" i="9"/>
  <c r="E160" i="9" s="1"/>
  <c r="B160" i="9" s="1"/>
  <c r="I10" i="9"/>
  <c r="B72" i="9"/>
  <c r="E86" i="9"/>
  <c r="B86" i="9" s="1"/>
  <c r="E98" i="9"/>
  <c r="B98" i="9" s="1"/>
  <c r="B104" i="9"/>
  <c r="B108" i="9"/>
  <c r="B116" i="9"/>
  <c r="B124" i="9"/>
  <c r="B132" i="9"/>
  <c r="B140" i="9"/>
  <c r="E286" i="9"/>
  <c r="B286" i="9" s="1"/>
  <c r="E62" i="9"/>
  <c r="B62" i="9" s="1"/>
  <c r="E82" i="9"/>
  <c r="B82" i="9" s="1"/>
  <c r="E94" i="9"/>
  <c r="B94" i="9" s="1"/>
  <c r="B100" i="9"/>
  <c r="G193" i="9"/>
  <c r="E193" i="9" s="1"/>
  <c r="B193" i="9" s="1"/>
  <c r="E273" i="9"/>
  <c r="B273" i="9" s="1"/>
  <c r="B64" i="9"/>
  <c r="B68" i="9"/>
  <c r="B84" i="9"/>
  <c r="B96" i="9"/>
  <c r="F221" i="9"/>
  <c r="B221" i="9" s="1"/>
  <c r="B226" i="9"/>
  <c r="F229" i="9"/>
  <c r="B229" i="9" s="1"/>
  <c r="B234" i="9"/>
  <c r="F237" i="9"/>
  <c r="B237" i="9" s="1"/>
  <c r="B244" i="9"/>
  <c r="F261" i="9"/>
  <c r="B261" i="9" s="1"/>
  <c r="B267" i="9"/>
  <c r="B216" i="9"/>
  <c r="B224" i="9"/>
  <c r="B232" i="9"/>
  <c r="F245" i="9"/>
  <c r="B245" i="9" s="1"/>
  <c r="F257" i="9"/>
  <c r="B257" i="9" s="1"/>
  <c r="B263" i="9"/>
  <c r="E350" i="4" l="1"/>
  <c r="E407" i="4" s="1"/>
  <c r="D402" i="1" s="1"/>
  <c r="G20" i="9"/>
  <c r="H20" i="9"/>
  <c r="B294" i="9"/>
  <c r="F350" i="4"/>
  <c r="C345" i="1"/>
  <c r="D289" i="4"/>
  <c r="C147" i="1"/>
  <c r="H17" i="3"/>
  <c r="I28" i="3"/>
  <c r="D1435" i="1"/>
  <c r="F6" i="5"/>
  <c r="C984" i="1"/>
  <c r="F484" i="4"/>
  <c r="C478" i="1"/>
  <c r="F224" i="4"/>
  <c r="C220" i="1"/>
  <c r="F344" i="4"/>
  <c r="C339" i="1"/>
  <c r="H292" i="9"/>
  <c r="E292" i="9" s="1"/>
  <c r="B292" i="9" s="1"/>
  <c r="E176" i="5"/>
  <c r="D1183" i="1"/>
  <c r="F625" i="4"/>
  <c r="C619" i="1"/>
  <c r="F644" i="4"/>
  <c r="C638" i="1"/>
  <c r="D345" i="1"/>
  <c r="H165" i="1"/>
  <c r="G165" i="1"/>
  <c r="F311" i="4"/>
  <c r="D298" i="4"/>
  <c r="C306" i="1"/>
  <c r="E6" i="4"/>
  <c r="F212" i="9"/>
  <c r="B212" i="9" s="1"/>
  <c r="F245" i="5"/>
  <c r="D237" i="5"/>
  <c r="C1222" i="1"/>
  <c r="F129" i="6"/>
  <c r="C1423" i="1"/>
  <c r="F176" i="5"/>
  <c r="C1153" i="1"/>
  <c r="H22" i="3"/>
  <c r="F643" i="4"/>
  <c r="C637" i="1"/>
  <c r="C46" i="1"/>
  <c r="F50" i="4"/>
  <c r="E420" i="4"/>
  <c r="D415" i="1"/>
  <c r="F567" i="4"/>
  <c r="C561" i="1"/>
  <c r="I1477" i="1"/>
  <c r="G611" i="1"/>
  <c r="H611" i="1"/>
  <c r="F139" i="4"/>
  <c r="C135" i="1"/>
  <c r="E151" i="4"/>
  <c r="F151" i="4" s="1"/>
  <c r="D148" i="1"/>
  <c r="H148" i="1" s="1"/>
  <c r="G206" i="1"/>
  <c r="H206" i="1"/>
  <c r="F124" i="4"/>
  <c r="C120" i="1"/>
  <c r="C248" i="1"/>
  <c r="F252" i="4"/>
  <c r="F114" i="6"/>
  <c r="C1408" i="1"/>
  <c r="H27" i="3"/>
  <c r="G299" i="9"/>
  <c r="E299" i="9" s="1"/>
  <c r="F5" i="6"/>
  <c r="D141" i="6"/>
  <c r="C1299" i="1"/>
  <c r="H24" i="3"/>
  <c r="D528" i="4"/>
  <c r="F529" i="4"/>
  <c r="C523" i="1"/>
  <c r="H193" i="1"/>
  <c r="G193" i="1"/>
  <c r="H549" i="1"/>
  <c r="G549" i="1"/>
  <c r="F163" i="4"/>
  <c r="C159" i="1"/>
  <c r="F363" i="4"/>
  <c r="C358" i="1"/>
  <c r="F89" i="6"/>
  <c r="C1383" i="1"/>
  <c r="F106" i="4"/>
  <c r="C102" i="1"/>
  <c r="F7" i="4"/>
  <c r="D6" i="4"/>
  <c r="C3" i="1"/>
  <c r="F196" i="4"/>
  <c r="C192" i="1"/>
  <c r="H467" i="1"/>
  <c r="G467" i="1"/>
  <c r="F472" i="4"/>
  <c r="C466" i="1"/>
  <c r="B191" i="9"/>
  <c r="I25" i="3"/>
  <c r="D1329" i="1"/>
  <c r="B297" i="9"/>
  <c r="E296" i="9"/>
  <c r="I10" i="3" s="1"/>
  <c r="K1432" i="9"/>
  <c r="G295" i="9"/>
  <c r="E295" i="9" s="1"/>
  <c r="B295" i="9" s="1"/>
  <c r="I34" i="3"/>
  <c r="C1517" i="1"/>
  <c r="F593" i="4"/>
  <c r="C587" i="1"/>
  <c r="F82" i="4"/>
  <c r="C78" i="1"/>
  <c r="D561" i="1"/>
  <c r="E528" i="4"/>
  <c r="F263" i="4"/>
  <c r="C259" i="1"/>
  <c r="I1478" i="1"/>
  <c r="F421" i="4"/>
  <c r="D420" i="4"/>
  <c r="C415" i="1"/>
  <c r="H255" i="1"/>
  <c r="G255" i="1"/>
  <c r="E408" i="4" l="1"/>
  <c r="D403" i="1" s="1"/>
  <c r="E20" i="9"/>
  <c r="E298" i="9"/>
  <c r="B299" i="9"/>
  <c r="H135" i="1"/>
  <c r="G135" i="1"/>
  <c r="E635" i="4"/>
  <c r="D629" i="1" s="1"/>
  <c r="D414" i="1"/>
  <c r="F237" i="5"/>
  <c r="C1214" i="1"/>
  <c r="H23" i="3"/>
  <c r="G306" i="1"/>
  <c r="H306" i="1"/>
  <c r="G148" i="1"/>
  <c r="H220" i="1"/>
  <c r="G220" i="1"/>
  <c r="H984" i="1"/>
  <c r="G984" i="1"/>
  <c r="H102" i="1"/>
  <c r="G102" i="1"/>
  <c r="H358" i="1"/>
  <c r="G358" i="1"/>
  <c r="H523" i="1"/>
  <c r="G523" i="1"/>
  <c r="H9" i="3"/>
  <c r="G1299" i="1"/>
  <c r="H1299" i="1"/>
  <c r="H248" i="1"/>
  <c r="G248" i="1"/>
  <c r="G561" i="1"/>
  <c r="H561" i="1"/>
  <c r="G1423" i="1"/>
  <c r="H1423" i="1"/>
  <c r="F298" i="4"/>
  <c r="D407" i="4"/>
  <c r="C293" i="1"/>
  <c r="H638" i="1"/>
  <c r="G638" i="1"/>
  <c r="H1183" i="1"/>
  <c r="G1183" i="1"/>
  <c r="D413" i="4"/>
  <c r="D291" i="4"/>
  <c r="C285" i="1"/>
  <c r="D408" i="4"/>
  <c r="E636" i="4"/>
  <c r="D630" i="1" s="1"/>
  <c r="D522" i="1"/>
  <c r="H587" i="1"/>
  <c r="G587" i="1"/>
  <c r="G1329" i="1"/>
  <c r="H1329" i="1"/>
  <c r="H192" i="1"/>
  <c r="G192" i="1"/>
  <c r="H415" i="1"/>
  <c r="G415" i="1"/>
  <c r="H78" i="1"/>
  <c r="G78" i="1"/>
  <c r="H3" i="1"/>
  <c r="G3" i="1"/>
  <c r="F141" i="6"/>
  <c r="C1435" i="1"/>
  <c r="H28" i="3"/>
  <c r="G1408" i="1"/>
  <c r="H1408" i="1"/>
  <c r="H120" i="1"/>
  <c r="G120" i="1"/>
  <c r="H46" i="1"/>
  <c r="G46" i="1"/>
  <c r="E175" i="5"/>
  <c r="I22" i="3"/>
  <c r="D1153" i="1"/>
  <c r="G1153" i="1" s="1"/>
  <c r="H339" i="1"/>
  <c r="G339" i="1"/>
  <c r="G478" i="1"/>
  <c r="H478" i="1"/>
  <c r="H466" i="1"/>
  <c r="G466" i="1"/>
  <c r="G259" i="1"/>
  <c r="H259" i="1"/>
  <c r="H1517" i="1"/>
  <c r="G1517" i="1"/>
  <c r="H11" i="3"/>
  <c r="D635" i="4"/>
  <c r="F420" i="4"/>
  <c r="C414" i="1"/>
  <c r="D290" i="4"/>
  <c r="D412" i="4"/>
  <c r="F6" i="4"/>
  <c r="C2" i="1"/>
  <c r="H16" i="3"/>
  <c r="G1383" i="1"/>
  <c r="H1383" i="1"/>
  <c r="H159" i="1"/>
  <c r="G159" i="1"/>
  <c r="D636" i="4"/>
  <c r="F528" i="4"/>
  <c r="C522" i="1"/>
  <c r="E289" i="4"/>
  <c r="E290" i="4" s="1"/>
  <c r="D286" i="1" s="1"/>
  <c r="I17" i="3"/>
  <c r="D147" i="1"/>
  <c r="G147" i="1" s="1"/>
  <c r="G637" i="1"/>
  <c r="H637" i="1"/>
  <c r="D175" i="5"/>
  <c r="G1222" i="1"/>
  <c r="H1222" i="1"/>
  <c r="E412" i="4"/>
  <c r="I16" i="3"/>
  <c r="D2" i="1"/>
  <c r="H619" i="1"/>
  <c r="G619" i="1"/>
  <c r="H345" i="1"/>
  <c r="G345" i="1"/>
  <c r="E293" i="9"/>
  <c r="H147" i="1" l="1"/>
  <c r="B20" i="9"/>
  <c r="E19" i="9"/>
  <c r="H1153" i="1"/>
  <c r="G1435" i="1"/>
  <c r="H1435" i="1"/>
  <c r="F408" i="4"/>
  <c r="C403" i="1"/>
  <c r="D640" i="4"/>
  <c r="D415" i="4"/>
  <c r="C408" i="1"/>
  <c r="H293" i="1"/>
  <c r="G293" i="1"/>
  <c r="G2" i="1"/>
  <c r="H2" i="1"/>
  <c r="K3" i="9"/>
  <c r="I9" i="3"/>
  <c r="G1214" i="1"/>
  <c r="H1214" i="1"/>
  <c r="H414" i="1"/>
  <c r="G414" i="1"/>
  <c r="D407" i="1"/>
  <c r="E639" i="4"/>
  <c r="F175" i="5"/>
  <c r="C1152" i="1"/>
  <c r="G282" i="9"/>
  <c r="E282" i="9" s="1"/>
  <c r="B282" i="9" s="1"/>
  <c r="G276" i="9"/>
  <c r="F636" i="4"/>
  <c r="C630" i="1"/>
  <c r="D639" i="4"/>
  <c r="D414" i="4"/>
  <c r="F412" i="4"/>
  <c r="C407" i="1"/>
  <c r="D1152" i="1"/>
  <c r="H276" i="9"/>
  <c r="F291" i="4"/>
  <c r="C287" i="1"/>
  <c r="F407" i="4"/>
  <c r="C402" i="1"/>
  <c r="H522" i="1"/>
  <c r="G522" i="1"/>
  <c r="N3" i="9"/>
  <c r="I11" i="3"/>
  <c r="E291" i="4"/>
  <c r="E413" i="4"/>
  <c r="F413" i="4" s="1"/>
  <c r="D285" i="1"/>
  <c r="G285" i="1" s="1"/>
  <c r="F290" i="4"/>
  <c r="C286" i="1"/>
  <c r="F635" i="4"/>
  <c r="C629" i="1"/>
  <c r="F289" i="4"/>
  <c r="E640" i="4" l="1"/>
  <c r="F640" i="4" s="1"/>
  <c r="E415" i="4"/>
  <c r="D410" i="1" s="1"/>
  <c r="D408" i="1"/>
  <c r="H407" i="1"/>
  <c r="G407" i="1"/>
  <c r="H630" i="1"/>
  <c r="G630" i="1"/>
  <c r="G1152" i="1"/>
  <c r="H1152" i="1"/>
  <c r="H8" i="3"/>
  <c r="E414" i="4"/>
  <c r="D409" i="1" s="1"/>
  <c r="H285" i="1"/>
  <c r="F415" i="4"/>
  <c r="C410" i="1"/>
  <c r="D641" i="4"/>
  <c r="F639" i="4"/>
  <c r="C633" i="1"/>
  <c r="D287" i="1"/>
  <c r="H287" i="1" s="1"/>
  <c r="D642" i="4"/>
  <c r="C634" i="1"/>
  <c r="H629" i="1"/>
  <c r="G629" i="1"/>
  <c r="G286" i="1"/>
  <c r="H286" i="1"/>
  <c r="H402" i="1"/>
  <c r="G402" i="1"/>
  <c r="F414" i="4"/>
  <c r="C409" i="1"/>
  <c r="E276" i="9"/>
  <c r="D633" i="1"/>
  <c r="G408" i="1"/>
  <c r="H408" i="1"/>
  <c r="H403" i="1"/>
  <c r="G403" i="1"/>
  <c r="E641" i="4" l="1"/>
  <c r="D635" i="1" s="1"/>
  <c r="M3" i="9"/>
  <c r="G287" i="1"/>
  <c r="H633" i="1"/>
  <c r="G633" i="1"/>
  <c r="H409" i="1"/>
  <c r="G409" i="1"/>
  <c r="F642" i="4"/>
  <c r="D646" i="4"/>
  <c r="C636" i="1"/>
  <c r="H410" i="1"/>
  <c r="G410" i="1"/>
  <c r="E275" i="9"/>
  <c r="I8" i="3" s="1"/>
  <c r="B276" i="9"/>
  <c r="D645" i="4"/>
  <c r="C635" i="1"/>
  <c r="E642" i="4"/>
  <c r="D634" i="1"/>
  <c r="H634" i="1" s="1"/>
  <c r="F641" i="4" l="1"/>
  <c r="E645" i="4"/>
  <c r="D639" i="1" s="1"/>
  <c r="G634" i="1"/>
  <c r="E646" i="4"/>
  <c r="D636" i="1"/>
  <c r="G274" i="9"/>
  <c r="E274" i="9" s="1"/>
  <c r="B274" i="9" s="1"/>
  <c r="H635" i="1"/>
  <c r="G635" i="1"/>
  <c r="H18" i="3"/>
  <c r="C639" i="1"/>
  <c r="F646" i="4"/>
  <c r="H19" i="3"/>
  <c r="C640" i="1"/>
  <c r="I18" i="3" l="1"/>
  <c r="F645" i="4"/>
  <c r="H7" i="3"/>
  <c r="G636" i="1"/>
  <c r="I19" i="3"/>
  <c r="D640" i="1"/>
  <c r="H640" i="1" s="1"/>
  <c r="H636" i="1"/>
  <c r="G640" i="1"/>
  <c r="G639" i="1"/>
  <c r="H639" i="1"/>
  <c r="J3" i="9" l="1"/>
  <c r="I7" i="3"/>
  <c r="M271" i="9" l="1"/>
  <c r="L271" i="9"/>
  <c r="G18" i="9"/>
  <c r="H18" i="9"/>
  <c r="J17" i="9"/>
  <c r="G15" i="9"/>
  <c r="K11" i="9"/>
  <c r="J8" i="9"/>
  <c r="I5" i="9"/>
  <c r="J12" i="9"/>
  <c r="H17" i="9"/>
  <c r="L16" i="9"/>
  <c r="K7" i="9"/>
  <c r="J5" i="9"/>
  <c r="M16" i="9"/>
  <c r="H15" i="9"/>
  <c r="I6" i="9"/>
  <c r="K12" i="9"/>
  <c r="K5" i="9"/>
  <c r="J10" i="9"/>
  <c r="K10" i="9"/>
  <c r="G16" i="9"/>
  <c r="L15" i="9"/>
  <c r="I13" i="9"/>
  <c r="J6" i="9"/>
  <c r="K8" i="9"/>
  <c r="J13" i="9"/>
  <c r="I11" i="9"/>
  <c r="K6" i="9"/>
  <c r="J11" i="9"/>
  <c r="I9" i="9"/>
  <c r="M15" i="9"/>
  <c r="G17" i="9"/>
  <c r="H16" i="9"/>
  <c r="J9" i="9"/>
  <c r="I7" i="9"/>
  <c r="K13" i="9"/>
  <c r="J7" i="9"/>
  <c r="I12" i="9"/>
  <c r="K9" i="9"/>
  <c r="I8" i="9"/>
  <c r="I17" i="9"/>
  <c r="F16" i="9" l="1"/>
  <c r="F271" i="9"/>
  <c r="E7" i="9"/>
  <c r="B7" i="9" s="1"/>
  <c r="E11" i="9"/>
  <c r="B11" i="9" s="1"/>
  <c r="E13" i="9"/>
  <c r="B13" i="9" s="1"/>
  <c r="E10" i="9"/>
  <c r="B10" i="9" s="1"/>
  <c r="E8" i="9"/>
  <c r="B8" i="9" s="1"/>
  <c r="E12" i="9"/>
  <c r="B12" i="9" s="1"/>
  <c r="E9" i="9"/>
  <c r="B9" i="9" s="1"/>
  <c r="F15" i="9"/>
  <c r="F14" i="9" s="1"/>
  <c r="E18" i="9"/>
  <c r="B18" i="9" s="1"/>
  <c r="E16" i="9"/>
  <c r="E15" i="9"/>
  <c r="B271" i="9"/>
  <c r="F19" i="9"/>
  <c r="E17" i="9"/>
  <c r="B17" i="9" s="1"/>
  <c r="E6" i="9"/>
  <c r="B6" i="9" s="1"/>
  <c r="E5" i="9"/>
  <c r="B16" i="9" l="1"/>
  <c r="F3" i="9"/>
  <c r="B5" i="9"/>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<sst xmlns="http://schemas.openxmlformats.org/spreadsheetml/2006/main" count="4338" uniqueCount="3399">
  <si>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</si>
  <si>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</si>
  <si>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</si>
  <si>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</si>
  <si>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</si>
  <si>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</si>
  <si>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</si>
  <si>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</si>
  <si>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</si>
  <si>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</si>
  <si>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</si>
  <si>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</si>
  <si>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</si>
  <si>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</si>
  <si>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</si>
  <si>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</si>
  <si>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</si>
  <si>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</si>
  <si>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</si>
  <si>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</si>
  <si>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</si>
  <si>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</si>
  <si>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</si>
  <si>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</si>
  <si>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</si>
  <si>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</si>
  <si>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</si>
  <si>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</si>
  <si>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</si>
  <si>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</si>
  <si>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</si>
  <si>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JAVNA VATROGASNA POSTROJBA ČEPIN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</si>
  <si>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</si>
  <si>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</si>
  <si>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</si>
  <si>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</si>
  <si>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</si>
  <si>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</si>
  <si>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</si>
  <si>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</si>
  <si>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</si>
  <si>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</si>
  <si>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</si>
  <si>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</si>
  <si>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</si>
  <si>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</si>
  <si>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</si>
  <si>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</si>
  <si>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</si>
  <si>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50660 - JAVNA VATROGASNA POSTROJBA ČEPIN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</si>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</sst>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141494.90999999997</v>
      </c>
      <c r="D2" s="6">
        <f>'PR-RAS'!E6</f>
        <v>137664.37</v>
      </c>
      <c r="E2" s="6">
        <v>0</v>
      </c>
      <c r="F2" s="6">
        <v>0</v>
      </c>
      <c r="G2" s="7">
        <f t="shared" ref="G2:G264" si="0">(B2/1000)*(C2*1+D2*2)</f>
        <v>416.82364999999999</v>
      </c>
      <c r="H2" s="7">
        <f t="shared" ref="H2:H26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9292.01</v>
      </c>
      <c r="D46" s="1">
        <f>'PR-RAS'!E50</f>
        <v>5065.57</v>
      </c>
      <c r="E46" s="1">
        <v>0</v>
      </c>
      <c r="F46" s="1">
        <v>0</v>
      </c>
      <c r="G46" s="2">
        <f t="shared" si="0"/>
        <v>874.04174999999998</v>
      </c>
      <c r="H46" s="2">
        <f t="shared" si="1"/>
        <v>0.44000000000050932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4645.3</v>
      </c>
      <c r="D55" s="1">
        <f>'PR-RAS'!E59</f>
        <v>4000</v>
      </c>
      <c r="E55" s="1">
        <v>0</v>
      </c>
      <c r="F55" s="1">
        <v>0</v>
      </c>
      <c r="G55" s="2">
        <f t="shared" si="0"/>
        <v>682.84619999999995</v>
      </c>
      <c r="H55" s="2">
        <f t="shared" si="1"/>
        <v>0.3000000000001819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4645.3</v>
      </c>
      <c r="D57" s="1">
        <f>'PR-RAS'!E61</f>
        <v>4000</v>
      </c>
      <c r="E57" s="1">
        <v>0</v>
      </c>
      <c r="F57" s="1">
        <v>0</v>
      </c>
      <c r="G57" s="2">
        <f t="shared" si="0"/>
        <v>708.13679999999999</v>
      </c>
      <c r="H57" s="2">
        <f t="shared" si="1"/>
        <v>0.3000000000001819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4646.71</v>
      </c>
      <c r="D64" s="1">
        <f>'PR-RAS'!E68</f>
        <v>1065.57</v>
      </c>
      <c r="E64" s="1">
        <v>0</v>
      </c>
      <c r="F64" s="1">
        <v>0</v>
      </c>
      <c r="G64" s="2">
        <f t="shared" si="0"/>
        <v>427.00455000000005</v>
      </c>
      <c r="H64" s="2">
        <f t="shared" si="1"/>
        <v>0.72000000000002728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4646.71</v>
      </c>
      <c r="D65" s="1">
        <f>'PR-RAS'!E69</f>
        <v>1065.57</v>
      </c>
      <c r="E65" s="1">
        <v>0</v>
      </c>
      <c r="F65" s="1">
        <v>0</v>
      </c>
      <c r="G65" s="2">
        <f t="shared" si="0"/>
        <v>433.78240000000005</v>
      </c>
      <c r="H65" s="2">
        <f t="shared" si="1"/>
        <v>0.72000000000002728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v>
      </c>
      <c r="E78" s="1">
        <v>0</v>
      </c>
      <c r="F78" s="1">
        <v>0</v>
      </c>
      <c r="G78" s="2">
        <f t="shared" si="0"/>
        <v>6.1599999999999997E-3</v>
      </c>
      <c r="H78" s="2">
        <f t="shared" si="1"/>
        <v>0.08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v>
      </c>
      <c r="E79" s="1">
        <v>0</v>
      </c>
      <c r="F79" s="1">
        <v>0</v>
      </c>
      <c r="G79" s="2">
        <f t="shared" si="0"/>
        <v>6.2399999999999999E-3</v>
      </c>
      <c r="H79" s="2">
        <f t="shared" si="1"/>
        <v>0.08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0</v>
      </c>
      <c r="E81" s="1">
        <v>0</v>
      </c>
      <c r="F81" s="1">
        <v>0</v>
      </c>
      <c r="G81" s="2">
        <f t="shared" si="0"/>
        <v>6.4000000000000003E-3</v>
      </c>
      <c r="H81" s="2">
        <f t="shared" si="1"/>
        <v>0.08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237.8</v>
      </c>
      <c r="D120" s="1">
        <f>'PR-RAS'!E124</f>
        <v>3955.4700000000003</v>
      </c>
      <c r="E120" s="1">
        <v>0</v>
      </c>
      <c r="F120" s="1">
        <v>0</v>
      </c>
      <c r="G120" s="2">
        <f t="shared" si="0"/>
        <v>969.70006000000001</v>
      </c>
      <c r="H120" s="2">
        <f t="shared" si="1"/>
        <v>0.67000000000024329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237.8</v>
      </c>
      <c r="D121" s="1">
        <f>'PR-RAS'!E125</f>
        <v>2008.32</v>
      </c>
      <c r="E121" s="1">
        <v>0</v>
      </c>
      <c r="F121" s="1">
        <v>0</v>
      </c>
      <c r="G121" s="2">
        <f t="shared" si="0"/>
        <v>510.53279999999995</v>
      </c>
      <c r="H121" s="2">
        <f t="shared" si="1"/>
        <v>0.51999999999992497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237.8</v>
      </c>
      <c r="D123" s="1">
        <f>'PR-RAS'!E127</f>
        <v>2008.32</v>
      </c>
      <c r="E123" s="1">
        <v>0</v>
      </c>
      <c r="F123" s="1">
        <v>0</v>
      </c>
      <c r="G123" s="2">
        <f t="shared" si="0"/>
        <v>519.04167999999993</v>
      </c>
      <c r="H123" s="2">
        <f t="shared" si="1"/>
        <v>0.51999999999992497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1947.15</v>
      </c>
      <c r="E124" s="1">
        <v>0</v>
      </c>
      <c r="F124" s="1">
        <v>0</v>
      </c>
      <c r="G124" s="2">
        <f t="shared" si="0"/>
        <v>478.99889999999999</v>
      </c>
      <c r="H124" s="2">
        <f t="shared" si="1"/>
        <v>0.15000000000009095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1947.15</v>
      </c>
      <c r="E126" s="1">
        <v>0</v>
      </c>
      <c r="F126" s="1">
        <v>0</v>
      </c>
      <c r="G126" s="2">
        <f t="shared" si="0"/>
        <v>486.78750000000002</v>
      </c>
      <c r="H126" s="2">
        <f t="shared" si="1"/>
        <v>0.15000000000009095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131965.01999999999</v>
      </c>
      <c r="D129" s="1">
        <f>'PR-RAS'!E133</f>
        <v>128643.33</v>
      </c>
      <c r="E129" s="1">
        <v>0</v>
      </c>
      <c r="F129" s="1">
        <v>0</v>
      </c>
      <c r="G129" s="2">
        <f t="shared" si="0"/>
        <v>49824.215040000003</v>
      </c>
      <c r="H129" s="2">
        <f t="shared" si="1"/>
        <v>0.34999999999126885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131965.01999999999</v>
      </c>
      <c r="D130" s="1">
        <f>'PR-RAS'!E134</f>
        <v>128643.33</v>
      </c>
      <c r="E130" s="1">
        <v>0</v>
      </c>
      <c r="F130" s="1">
        <v>0</v>
      </c>
      <c r="G130" s="2">
        <f t="shared" si="0"/>
        <v>50213.466720000004</v>
      </c>
      <c r="H130" s="2">
        <f t="shared" si="1"/>
        <v>0.34999999999126885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131965.01999999999</v>
      </c>
      <c r="D131" s="1">
        <f>'PR-RAS'!E135</f>
        <v>128643.33</v>
      </c>
      <c r="E131" s="1">
        <v>0</v>
      </c>
      <c r="F131" s="1">
        <v>0</v>
      </c>
      <c r="G131" s="2">
        <f t="shared" si="0"/>
        <v>50602.718399999998</v>
      </c>
      <c r="H131" s="2">
        <f t="shared" si="1"/>
        <v>0.34999999999126885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137476.70000000001</v>
      </c>
      <c r="D147" s="1">
        <f>'PR-RAS'!E151</f>
        <v>153651.72</v>
      </c>
      <c r="E147" s="1">
        <v>0</v>
      </c>
      <c r="F147" s="1">
        <v>0</v>
      </c>
      <c r="G147" s="2">
        <f t="shared" si="0"/>
        <v>64937.900439999998</v>
      </c>
      <c r="H147" s="2">
        <f t="shared" si="1"/>
        <v>0.57999999998719431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119108.61000000002</v>
      </c>
      <c r="D148" s="1">
        <f>'PR-RAS'!E152</f>
        <v>133570.35999999999</v>
      </c>
      <c r="E148" s="1">
        <v>0</v>
      </c>
      <c r="F148" s="1">
        <v>0</v>
      </c>
      <c r="G148" s="2">
        <f t="shared" si="0"/>
        <v>56778.651509999989</v>
      </c>
      <c r="H148" s="2">
        <f t="shared" si="1"/>
        <v>0.74999999997089617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97576.97</v>
      </c>
      <c r="D149" s="1">
        <f>'PR-RAS'!E153</f>
        <v>109910.3</v>
      </c>
      <c r="E149" s="1">
        <v>0</v>
      </c>
      <c r="F149" s="1">
        <v>0</v>
      </c>
      <c r="G149" s="2">
        <f t="shared" si="0"/>
        <v>46974.840360000002</v>
      </c>
      <c r="H149" s="2">
        <f t="shared" si="1"/>
        <v>0.33000000000174623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97576.97</v>
      </c>
      <c r="D150" s="1">
        <f>'PR-RAS'!E154</f>
        <v>109910.3</v>
      </c>
      <c r="E150" s="1">
        <v>0</v>
      </c>
      <c r="F150" s="1">
        <v>0</v>
      </c>
      <c r="G150" s="2">
        <f t="shared" si="0"/>
        <v>47292.237929999996</v>
      </c>
      <c r="H150" s="2">
        <f t="shared" si="1"/>
        <v>0.33000000000174623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4343.49</v>
      </c>
      <c r="D154" s="1">
        <f>'PR-RAS'!E158</f>
        <v>4135.54</v>
      </c>
      <c r="E154" s="1">
        <v>0</v>
      </c>
      <c r="F154" s="1">
        <v>0</v>
      </c>
      <c r="G154" s="2">
        <f t="shared" si="0"/>
        <v>1930.0292099999999</v>
      </c>
      <c r="H154" s="2">
        <f t="shared" si="1"/>
        <v>0.9499999999998181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17188.150000000001</v>
      </c>
      <c r="D155" s="1">
        <f>'PR-RAS'!E159</f>
        <v>19524.52</v>
      </c>
      <c r="E155" s="1">
        <v>0</v>
      </c>
      <c r="F155" s="1">
        <v>0</v>
      </c>
      <c r="G155" s="2">
        <f t="shared" si="0"/>
        <v>8660.5272600000008</v>
      </c>
      <c r="H155" s="2">
        <f t="shared" si="1"/>
        <v>0.63000000000101863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7650.04</v>
      </c>
      <c r="D156" s="1">
        <f>'PR-RAS'!E160</f>
        <v>8616.9500000000007</v>
      </c>
      <c r="E156" s="1">
        <v>0</v>
      </c>
      <c r="F156" s="1">
        <v>0</v>
      </c>
      <c r="G156" s="2">
        <f t="shared" si="0"/>
        <v>3857.0107000000003</v>
      </c>
      <c r="H156" s="2">
        <f t="shared" si="1"/>
        <v>8.9999999999236024E-2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9538.11</v>
      </c>
      <c r="D157" s="1">
        <f>'PR-RAS'!E161</f>
        <v>10907.57</v>
      </c>
      <c r="E157" s="1">
        <v>0</v>
      </c>
      <c r="F157" s="1">
        <v>0</v>
      </c>
      <c r="G157" s="2">
        <f t="shared" si="0"/>
        <v>4891.107</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18228.72</v>
      </c>
      <c r="D159" s="1">
        <f>'PR-RAS'!E163</f>
        <v>19932.439999999999</v>
      </c>
      <c r="E159" s="1">
        <v>0</v>
      </c>
      <c r="F159" s="1">
        <v>0</v>
      </c>
      <c r="G159" s="2">
        <f t="shared" si="0"/>
        <v>9178.7888000000003</v>
      </c>
      <c r="H159" s="2">
        <f t="shared" si="1"/>
        <v>0.71999999999752617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1072.76</v>
      </c>
      <c r="D160" s="1">
        <f>'PR-RAS'!E164</f>
        <v>6968.7</v>
      </c>
      <c r="E160" s="1">
        <v>0</v>
      </c>
      <c r="F160" s="1">
        <v>0</v>
      </c>
      <c r="G160" s="2">
        <f t="shared" si="0"/>
        <v>2386.61544</v>
      </c>
      <c r="H160" s="2">
        <f t="shared" si="1"/>
        <v>0.54000000000019099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585.45000000000005</v>
      </c>
      <c r="D161" s="1">
        <f>'PR-RAS'!E165</f>
        <v>0</v>
      </c>
      <c r="E161" s="1">
        <v>0</v>
      </c>
      <c r="F161" s="1">
        <v>0</v>
      </c>
      <c r="G161" s="2">
        <f t="shared" si="0"/>
        <v>93.672000000000011</v>
      </c>
      <c r="H161" s="2">
        <f t="shared" si="1"/>
        <v>0.45000000000004547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271.64</v>
      </c>
      <c r="D162" s="1">
        <f>'PR-RAS'!E166</f>
        <v>6968.7</v>
      </c>
      <c r="E162" s="1">
        <v>0</v>
      </c>
      <c r="F162" s="1">
        <v>0</v>
      </c>
      <c r="G162" s="2">
        <f t="shared" si="0"/>
        <v>2287.65544</v>
      </c>
      <c r="H162" s="2">
        <f t="shared" si="1"/>
        <v>0.66000000000019554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215.67</v>
      </c>
      <c r="D163" s="1">
        <f>'PR-RAS'!E167</f>
        <v>0</v>
      </c>
      <c r="E163" s="1">
        <v>0</v>
      </c>
      <c r="F163" s="1">
        <v>0</v>
      </c>
      <c r="G163" s="2">
        <f t="shared" si="0"/>
        <v>34.938539999999996</v>
      </c>
      <c r="H163" s="2">
        <f t="shared" si="1"/>
        <v>0.33000000000001251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12618.66</v>
      </c>
      <c r="D165" s="1">
        <f>'PR-RAS'!E169</f>
        <v>6712.99</v>
      </c>
      <c r="E165" s="1">
        <v>0</v>
      </c>
      <c r="F165" s="1">
        <v>0</v>
      </c>
      <c r="G165" s="2">
        <f t="shared" si="0"/>
        <v>4271.32096</v>
      </c>
      <c r="H165" s="2">
        <f t="shared" si="1"/>
        <v>0.3500000000003638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59.14</v>
      </c>
      <c r="D166" s="1">
        <f>'PR-RAS'!E170</f>
        <v>591.35</v>
      </c>
      <c r="E166" s="1">
        <v>0</v>
      </c>
      <c r="F166" s="1">
        <v>0</v>
      </c>
      <c r="G166" s="2">
        <f t="shared" si="0"/>
        <v>204.90360000000004</v>
      </c>
      <c r="H166" s="2">
        <f t="shared" si="1"/>
        <v>0.49000000000002331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34.82</v>
      </c>
      <c r="E167" s="1">
        <v>0</v>
      </c>
      <c r="F167" s="1">
        <v>0</v>
      </c>
      <c r="G167" s="2">
        <f t="shared" si="0"/>
        <v>11.56024</v>
      </c>
      <c r="H167" s="2">
        <f t="shared" si="1"/>
        <v>0.17999999999999972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750.21</v>
      </c>
      <c r="D168" s="1">
        <f>'PR-RAS'!E172</f>
        <v>710.79</v>
      </c>
      <c r="E168" s="1">
        <v>0</v>
      </c>
      <c r="F168" s="1">
        <v>0</v>
      </c>
      <c r="G168" s="2">
        <f t="shared" si="0"/>
        <v>362.68893000000003</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454.19</v>
      </c>
      <c r="D169" s="1">
        <f>'PR-RAS'!E173</f>
        <v>1041.74</v>
      </c>
      <c r="E169" s="1">
        <v>0</v>
      </c>
      <c r="F169" s="1">
        <v>0</v>
      </c>
      <c r="G169" s="2">
        <f t="shared" si="0"/>
        <v>426.32856000000004</v>
      </c>
      <c r="H169" s="2">
        <f t="shared" si="1"/>
        <v>0.44999999999998863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1314.54</v>
      </c>
      <c r="D170" s="1">
        <f>'PR-RAS'!E174</f>
        <v>1328.28</v>
      </c>
      <c r="E170" s="1">
        <v>0</v>
      </c>
      <c r="F170" s="1">
        <v>0</v>
      </c>
      <c r="G170" s="2">
        <f t="shared" si="0"/>
        <v>671.11590000000001</v>
      </c>
      <c r="H170" s="2">
        <f t="shared" si="1"/>
        <v>0.74000000000000909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10040.58</v>
      </c>
      <c r="D172" s="1">
        <f>'PR-RAS'!E176</f>
        <v>3006.01</v>
      </c>
      <c r="E172" s="1">
        <v>0</v>
      </c>
      <c r="F172" s="1">
        <v>0</v>
      </c>
      <c r="G172" s="2">
        <f t="shared" si="0"/>
        <v>2744.9946000000004</v>
      </c>
      <c r="H172" s="2">
        <f t="shared" si="1"/>
        <v>0.43000000000029104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4521.49</v>
      </c>
      <c r="D173" s="1">
        <f>'PR-RAS'!E177</f>
        <v>6233.19</v>
      </c>
      <c r="E173" s="1">
        <v>0</v>
      </c>
      <c r="F173" s="1">
        <v>0</v>
      </c>
      <c r="G173" s="2">
        <f t="shared" si="0"/>
        <v>2921.9136399999998</v>
      </c>
      <c r="H173" s="2">
        <f t="shared" si="1"/>
        <v>0.67999999999938154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567.35</v>
      </c>
      <c r="D174" s="1">
        <f>'PR-RAS'!E178</f>
        <v>505.12</v>
      </c>
      <c r="E174" s="1">
        <v>0</v>
      </c>
      <c r="F174" s="1">
        <v>0</v>
      </c>
      <c r="G174" s="2">
        <f t="shared" si="0"/>
        <v>272.92307</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63.71</v>
      </c>
      <c r="D175" s="1">
        <f>'PR-RAS'!E179</f>
        <v>975.34</v>
      </c>
      <c r="E175" s="1">
        <v>0</v>
      </c>
      <c r="F175" s="1">
        <v>0</v>
      </c>
      <c r="G175" s="2">
        <f t="shared" si="0"/>
        <v>350.50385999999997</v>
      </c>
      <c r="H175" s="2">
        <f t="shared" si="1"/>
        <v>0.63000000000003098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531.42999999999995</v>
      </c>
      <c r="E176" s="1">
        <v>0</v>
      </c>
      <c r="F176" s="1">
        <v>0</v>
      </c>
      <c r="G176" s="2">
        <f t="shared" si="0"/>
        <v>186.00049999999996</v>
      </c>
      <c r="H176" s="2">
        <f t="shared" si="1"/>
        <v>0.42999999999994998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278.72000000000003</v>
      </c>
      <c r="D179" s="1">
        <f>'PR-RAS'!E183</f>
        <v>143.55000000000001</v>
      </c>
      <c r="E179" s="1">
        <v>0</v>
      </c>
      <c r="F179" s="1">
        <v>0</v>
      </c>
      <c r="G179" s="2">
        <f t="shared" si="0"/>
        <v>100.71596000000001</v>
      </c>
      <c r="H179" s="2">
        <f t="shared" si="1"/>
        <v>0.72999999999996135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3483.97</v>
      </c>
      <c r="D180" s="1">
        <f>'PR-RAS'!E184</f>
        <v>3867.23</v>
      </c>
      <c r="E180" s="1">
        <v>0</v>
      </c>
      <c r="F180" s="1">
        <v>0</v>
      </c>
      <c r="G180" s="2">
        <f t="shared" si="0"/>
        <v>2008.09897</v>
      </c>
      <c r="H180" s="2">
        <f t="shared" si="1"/>
        <v>0.26000000000021828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125.42</v>
      </c>
      <c r="D181" s="1">
        <f>'PR-RAS'!E185</f>
        <v>170.7</v>
      </c>
      <c r="E181" s="1">
        <v>0</v>
      </c>
      <c r="F181" s="1">
        <v>0</v>
      </c>
      <c r="G181" s="2">
        <f t="shared" si="0"/>
        <v>84.027599999999993</v>
      </c>
      <c r="H181" s="2">
        <f t="shared" si="1"/>
        <v>0.72000000000001307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2.3199999999999998</v>
      </c>
      <c r="D182" s="1">
        <f>'PR-RAS'!E186</f>
        <v>39.82</v>
      </c>
      <c r="E182" s="1">
        <v>0</v>
      </c>
      <c r="F182" s="1">
        <v>0</v>
      </c>
      <c r="G182" s="2">
        <f t="shared" si="0"/>
        <v>14.834759999999999</v>
      </c>
      <c r="H182" s="2">
        <f t="shared" si="1"/>
        <v>0.49999999999999956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15.81</v>
      </c>
      <c r="D184" s="1">
        <f>'PR-RAS'!E188</f>
        <v>17.559999999999999</v>
      </c>
      <c r="E184" s="1">
        <v>0</v>
      </c>
      <c r="F184" s="1">
        <v>0</v>
      </c>
      <c r="G184" s="2">
        <f t="shared" si="0"/>
        <v>9.3201900000000002</v>
      </c>
      <c r="H184" s="2">
        <f t="shared" si="1"/>
        <v>0.63000000000000078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15.81</v>
      </c>
      <c r="D187" s="1">
        <f>'PR-RAS'!E191</f>
        <v>17.559999999999999</v>
      </c>
      <c r="E187" s="1">
        <v>0</v>
      </c>
      <c r="F187" s="1">
        <v>0</v>
      </c>
      <c r="G187" s="2">
        <f t="shared" si="0"/>
        <v>9.4729799999999997</v>
      </c>
      <c r="H187" s="2">
        <f t="shared" si="1"/>
        <v>0.63000000000000078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139.37</v>
      </c>
      <c r="D192" s="1">
        <f>'PR-RAS'!E196</f>
        <v>148.91999999999999</v>
      </c>
      <c r="E192" s="1">
        <v>0</v>
      </c>
      <c r="F192" s="1">
        <v>0</v>
      </c>
      <c r="G192" s="2">
        <f t="shared" si="0"/>
        <v>83.507109999999997</v>
      </c>
      <c r="H192" s="2">
        <f t="shared" si="1"/>
        <v>0.45000000000001705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139.37</v>
      </c>
      <c r="D206" s="1">
        <f>'PR-RAS'!E210</f>
        <v>148.91999999999999</v>
      </c>
      <c r="E206" s="1">
        <v>0</v>
      </c>
      <c r="F206" s="1">
        <v>0</v>
      </c>
      <c r="G206" s="2">
        <f t="shared" si="0"/>
        <v>89.628049999999988</v>
      </c>
      <c r="H206" s="2">
        <f t="shared" si="1"/>
        <v>0.45000000000001705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139.37</v>
      </c>
      <c r="D207" s="1">
        <f>'PR-RAS'!E211</f>
        <v>148.91999999999999</v>
      </c>
      <c r="E207" s="1">
        <v>0</v>
      </c>
      <c r="F207" s="1">
        <v>0</v>
      </c>
      <c r="G207" s="2">
        <f t="shared" si="0"/>
        <v>90.065259999999995</v>
      </c>
      <c r="H207" s="2">
        <f t="shared" si="1"/>
        <v>0.45000000000001705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137476.70000000001</v>
      </c>
      <c r="D285" s="1">
        <f>'PR-RAS'!E289</f>
        <v>153651.72</v>
      </c>
      <c r="E285" s="1">
        <v>0</v>
      </c>
      <c r="F285" s="1">
        <v>0</v>
      </c>
      <c r="G285" s="2">
        <f t="shared" si="8"/>
        <v>126317.55975999999</v>
      </c>
      <c r="H285" s="2">
        <f t="shared" si="9"/>
        <v>0.57999999998719431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4018.2099999999627</v>
      </c>
      <c r="D286" s="1">
        <f>'PR-RAS'!E290</f>
        <v>0</v>
      </c>
      <c r="E286" s="1">
        <v>0</v>
      </c>
      <c r="F286" s="1">
        <v>0</v>
      </c>
      <c r="G286" s="2">
        <f t="shared" si="8"/>
        <v>1145.1898499999893</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15987.350000000006</v>
      </c>
      <c r="E287" s="1">
        <v>0</v>
      </c>
      <c r="F287" s="1">
        <v>0</v>
      </c>
      <c r="G287" s="2">
        <f t="shared" si="8"/>
        <v>9144.7642000000033</v>
      </c>
      <c r="H287" s="2">
        <f t="shared" si="9"/>
        <v>0.35000000000582077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7980.44</v>
      </c>
      <c r="D288" s="1">
        <f>'PR-RAS'!E292</f>
        <v>2752.83</v>
      </c>
      <c r="E288" s="1">
        <v>0</v>
      </c>
      <c r="F288" s="1">
        <v>0</v>
      </c>
      <c r="G288" s="2">
        <f t="shared" si="8"/>
        <v>3870.5106999999994</v>
      </c>
      <c r="H288" s="2">
        <f t="shared" si="9"/>
        <v>0.60999999999967258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161.69999999999999</v>
      </c>
      <c r="D290" s="1">
        <f>'PR-RAS'!E294</f>
        <v>283.63</v>
      </c>
      <c r="E290" s="1">
        <v>0</v>
      </c>
      <c r="F290" s="1">
        <v>0</v>
      </c>
      <c r="G290" s="2">
        <f t="shared" si="8"/>
        <v>210.66944000000001</v>
      </c>
      <c r="H290" s="2">
        <f t="shared" si="9"/>
        <v>0.67000000000001592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161.69999999999999</v>
      </c>
      <c r="D291" s="1">
        <f>'PR-RAS'!E295</f>
        <v>283.63</v>
      </c>
      <c r="E291" s="1">
        <v>0</v>
      </c>
      <c r="F291" s="1">
        <v>0</v>
      </c>
      <c r="G291" s="2">
        <f t="shared" si="8"/>
        <v>211.39840000000001</v>
      </c>
      <c r="H291" s="2">
        <f t="shared" si="9"/>
        <v>0.67000000000001592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557.29999999999995</v>
      </c>
      <c r="D345" s="1">
        <f>'PR-RAS'!E350</f>
        <v>6875.7</v>
      </c>
      <c r="E345" s="1">
        <v>0</v>
      </c>
      <c r="F345" s="1">
        <v>0</v>
      </c>
      <c r="G345" s="2">
        <f t="shared" si="8"/>
        <v>4922.1927999999989</v>
      </c>
      <c r="H345" s="2">
        <f t="shared" si="9"/>
        <v>0.60000000000013642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557.29999999999995</v>
      </c>
      <c r="D358" s="1">
        <f>'PR-RAS'!E363</f>
        <v>6875.7</v>
      </c>
      <c r="E358" s="1">
        <v>0</v>
      </c>
      <c r="F358" s="1">
        <v>0</v>
      </c>
      <c r="G358" s="2">
        <f t="shared" si="8"/>
        <v>5108.205899999999</v>
      </c>
      <c r="H358" s="2">
        <f t="shared" si="9"/>
        <v>0.60000000000013642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557.29999999999995</v>
      </c>
      <c r="D364" s="1">
        <f>'PR-RAS'!E369</f>
        <v>6875.7</v>
      </c>
      <c r="E364" s="1">
        <v>0</v>
      </c>
      <c r="F364" s="1">
        <v>0</v>
      </c>
      <c r="G364" s="2">
        <f t="shared" si="8"/>
        <v>5194.0580999999993</v>
      </c>
      <c r="H364" s="2">
        <f t="shared" si="9"/>
        <v>0.60000000000013642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557.29999999999995</v>
      </c>
      <c r="D365" s="1">
        <f>'PR-RAS'!E370</f>
        <v>0</v>
      </c>
      <c r="E365" s="1">
        <v>0</v>
      </c>
      <c r="F365" s="1">
        <v>0</v>
      </c>
      <c r="G365" s="2">
        <f t="shared" si="8"/>
        <v>202.85719999999998</v>
      </c>
      <c r="H365" s="2">
        <f t="shared" si="9"/>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279.99</v>
      </c>
      <c r="E366" s="1">
        <v>0</v>
      </c>
      <c r="F366" s="1">
        <v>0</v>
      </c>
      <c r="G366" s="2">
        <f t="shared" si="8"/>
        <v>204.39269999999999</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6595.71</v>
      </c>
      <c r="E367" s="1">
        <v>0</v>
      </c>
      <c r="F367" s="1">
        <v>0</v>
      </c>
      <c r="G367" s="2">
        <f t="shared" si="8"/>
        <v>4828.0597200000002</v>
      </c>
      <c r="H367" s="2">
        <f t="shared" si="9"/>
        <v>0.28999999999996362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557.29999999999995</v>
      </c>
      <c r="D403" s="1">
        <f>'PR-RAS'!E408</f>
        <v>6875.7</v>
      </c>
      <c r="E403" s="1">
        <v>0</v>
      </c>
      <c r="F403" s="1">
        <v>0</v>
      </c>
      <c r="G403" s="2">
        <f t="shared" si="8"/>
        <v>5752.0973999999997</v>
      </c>
      <c r="H403" s="2">
        <f t="shared" si="9"/>
        <v>0.60000000000013642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141494.90999999997</v>
      </c>
      <c r="D407" s="1">
        <f>'PR-RAS'!E412</f>
        <v>137664.37</v>
      </c>
      <c r="E407" s="1">
        <v>0</v>
      </c>
      <c r="F407" s="1">
        <v>0</v>
      </c>
      <c r="G407" s="2">
        <f t="shared" si="8"/>
        <v>169230.4019</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138034</v>
      </c>
      <c r="D408" s="1">
        <f>'PR-RAS'!E413</f>
        <v>160527.42000000001</v>
      </c>
      <c r="E408" s="1">
        <v>0</v>
      </c>
      <c r="F408" s="1">
        <v>0</v>
      </c>
      <c r="G408" s="2">
        <f t="shared" si="8"/>
        <v>186849.15787999998</v>
      </c>
      <c r="H408" s="2">
        <f t="shared" si="9"/>
        <v>0.42000000001280569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3460.9099999999744</v>
      </c>
      <c r="D409" s="1">
        <f>'PR-RAS'!E414</f>
        <v>0</v>
      </c>
      <c r="E409" s="1">
        <v>0</v>
      </c>
      <c r="F409" s="1">
        <v>0</v>
      </c>
      <c r="G409" s="2">
        <f t="shared" si="8"/>
        <v>1412.0512799999894</v>
      </c>
      <c r="H409" s="2">
        <f t="shared" si="9"/>
        <v>9.0000000025611371E-2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22863.050000000017</v>
      </c>
      <c r="E410" s="1">
        <v>0</v>
      </c>
      <c r="F410" s="1">
        <v>0</v>
      </c>
      <c r="G410" s="2">
        <f t="shared" si="8"/>
        <v>18701.974900000012</v>
      </c>
      <c r="H410" s="2">
        <f t="shared" si="9"/>
        <v>5.0000000017462298E-2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7980.44</v>
      </c>
      <c r="D411" s="1">
        <f>'PR-RAS'!E416</f>
        <v>2752.83</v>
      </c>
      <c r="E411" s="1">
        <v>0</v>
      </c>
      <c r="F411" s="1">
        <v>0</v>
      </c>
      <c r="G411" s="2">
        <f t="shared" si="8"/>
        <v>5529.3009999999995</v>
      </c>
      <c r="H411" s="2">
        <f t="shared" si="9"/>
        <v>0.60999999999967258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161.69999999999999</v>
      </c>
      <c r="D413" s="1">
        <f>'PR-RAS'!E418</f>
        <v>283.63</v>
      </c>
      <c r="E413" s="1">
        <v>0</v>
      </c>
      <c r="F413" s="1">
        <v>0</v>
      </c>
      <c r="G413" s="2">
        <f t="shared" si="8"/>
        <v>300.33152000000001</v>
      </c>
      <c r="H413" s="2">
        <f t="shared" si="9"/>
        <v>0.67000000000001592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141494.90999999997</v>
      </c>
      <c r="D633" s="1">
        <f>'PR-RAS'!E639</f>
        <v>137664.37</v>
      </c>
      <c r="E633" s="1">
        <v>0</v>
      </c>
      <c r="F633" s="1">
        <v>0</v>
      </c>
      <c r="G633" s="2">
        <f t="shared" si="10"/>
        <v>263432.54679999995</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138034</v>
      </c>
      <c r="D634" s="1">
        <f>'PR-RAS'!E640</f>
        <v>160527.42000000001</v>
      </c>
      <c r="E634" s="1">
        <v>0</v>
      </c>
      <c r="F634" s="1">
        <v>0</v>
      </c>
      <c r="G634" s="2">
        <f t="shared" si="10"/>
        <v>290603.23572</v>
      </c>
      <c r="H634" s="2">
        <f t="shared" si="11"/>
        <v>0.42000000001280569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3460.9099999999744</v>
      </c>
      <c r="D635" s="1">
        <f>'PR-RAS'!E641</f>
        <v>0</v>
      </c>
      <c r="E635" s="1">
        <v>0</v>
      </c>
      <c r="F635" s="1">
        <v>0</v>
      </c>
      <c r="G635" s="2">
        <f t="shared" si="10"/>
        <v>2194.2169399999839</v>
      </c>
      <c r="H635" s="2">
        <f t="shared" si="11"/>
        <v>9.0000000025611371E-2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22863.050000000017</v>
      </c>
      <c r="E636" s="1">
        <v>0</v>
      </c>
      <c r="F636" s="1">
        <v>0</v>
      </c>
      <c r="G636" s="2">
        <f t="shared" si="10"/>
        <v>29036.073500000024</v>
      </c>
      <c r="H636" s="2">
        <f t="shared" si="11"/>
        <v>5.0000000017462298E-2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7980.44</v>
      </c>
      <c r="D637" s="1">
        <f>'PR-RAS'!E643</f>
        <v>2752.83</v>
      </c>
      <c r="E637" s="1">
        <v>0</v>
      </c>
      <c r="F637" s="1">
        <v>0</v>
      </c>
      <c r="G637" s="2">
        <f t="shared" si="10"/>
        <v>8577.159599999999</v>
      </c>
      <c r="H637" s="2">
        <f t="shared" si="11"/>
        <v>0.60999999999967258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11441.349999999973</v>
      </c>
      <c r="D639" s="1">
        <f>'PR-RAS'!E645</f>
        <v>0</v>
      </c>
      <c r="E639" s="1">
        <v>0</v>
      </c>
      <c r="F639" s="1">
        <v>0</v>
      </c>
      <c r="G639" s="2">
        <f t="shared" si="10"/>
        <v>7299.5812999999825</v>
      </c>
      <c r="H639" s="2">
        <f t="shared" si="11"/>
        <v>0.34999999997307896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20110.220000000016</v>
      </c>
      <c r="E640" s="1">
        <v>0</v>
      </c>
      <c r="F640" s="1">
        <v>0</v>
      </c>
      <c r="G640" s="2">
        <f t="shared" si="10"/>
        <v>25700.861160000022</v>
      </c>
      <c r="H640" s="2">
        <f t="shared" si="11"/>
        <v>0.22000000001571607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23596.3</v>
      </c>
      <c r="D642" s="1">
        <f>'PR-RAS'!E649</f>
        <v>24520.34</v>
      </c>
      <c r="E642" s="1">
        <v>0</v>
      </c>
      <c r="F642" s="1">
        <v>0</v>
      </c>
      <c r="G642" s="2">
        <f t="shared" si="10"/>
        <v>46560.304179999999</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141542.94</v>
      </c>
      <c r="D643" s="1">
        <f>'PR-RAS'!E650</f>
        <v>137841.42000000001</v>
      </c>
      <c r="E643" s="1">
        <v>0</v>
      </c>
      <c r="F643" s="1">
        <v>0</v>
      </c>
      <c r="G643" s="2">
        <f t="shared" si="10"/>
        <v>267858.95076000004</v>
      </c>
      <c r="H643" s="2">
        <f t="shared" si="11"/>
        <v>0.48000000001047738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133467.10999999999</v>
      </c>
      <c r="D644" s="1">
        <f>'PR-RAS'!E651</f>
        <v>159909.45000000001</v>
      </c>
      <c r="E644" s="1">
        <v>0</v>
      </c>
      <c r="F644" s="1">
        <v>0</v>
      </c>
      <c r="G644" s="2">
        <f t="shared" si="10"/>
        <v>291462.90443</v>
      </c>
      <c r="H644" s="2">
        <f t="shared" si="11"/>
        <v>0.55999999999767169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31672.130000000005</v>
      </c>
      <c r="D645" s="1">
        <f>'PR-RAS'!E652</f>
        <v>2452.3099999999977</v>
      </c>
      <c r="E645" s="1">
        <v>0</v>
      </c>
      <c r="F645" s="1">
        <v>0</v>
      </c>
      <c r="G645" s="2">
        <f t="shared" si="10"/>
        <v>23555.427</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14</v>
      </c>
      <c r="D647" s="1">
        <f>'PR-RAS'!E654</f>
        <v>14</v>
      </c>
      <c r="E647" s="1">
        <v>0</v>
      </c>
      <c r="F647" s="1">
        <v>0</v>
      </c>
      <c r="G647" s="2">
        <f t="shared" si="10"/>
        <v>27.132000000000001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14</v>
      </c>
      <c r="D649" s="1">
        <f>'PR-RAS'!E656</f>
        <v>14</v>
      </c>
      <c r="E649" s="1">
        <v>0</v>
      </c>
      <c r="F649" s="1">
        <v>0</v>
      </c>
      <c r="G649" s="2">
        <f t="shared" si="10"/>
        <v>27.216000000000001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4645.3</v>
      </c>
      <c r="D659" s="1">
        <f>'PR-RAS'!E666</f>
        <v>4000</v>
      </c>
      <c r="E659" s="1">
        <v>0</v>
      </c>
      <c r="F659" s="1">
        <v>0</v>
      </c>
      <c r="G659" s="2">
        <f t="shared" si="10"/>
        <v>8320.6074000000008</v>
      </c>
      <c r="H659" s="2">
        <f t="shared" si="11"/>
        <v>0.3000000000001819</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4646.71</v>
      </c>
      <c r="D669" s="1">
        <f>'PR-RAS'!E676</f>
        <v>1065.57</v>
      </c>
      <c r="E669" s="1">
        <v>0</v>
      </c>
      <c r="F669" s="1">
        <v>0</v>
      </c>
      <c r="G669" s="2">
        <f t="shared" si="10"/>
        <v>4527.6038000000008</v>
      </c>
      <c r="H669" s="2">
        <f t="shared" si="11"/>
        <v>0.72000000000002728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271.64</v>
      </c>
      <c r="D711" s="1">
        <f>'PR-RAS'!E718</f>
        <v>6968.7</v>
      </c>
      <c r="E711" s="1">
        <v>0</v>
      </c>
      <c r="F711" s="1">
        <v>0</v>
      </c>
      <c r="G711" s="2">
        <f t="shared" si="10"/>
        <v>10088.418399999999</v>
      </c>
      <c r="H711" s="2">
        <f t="shared" si="11"/>
        <v>0.66000000000019554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278.72000000000003</v>
      </c>
      <c r="D713" s="1">
        <f>'PR-RAS'!E720</f>
        <v>143.55000000000001</v>
      </c>
      <c r="E713" s="1">
        <v>0</v>
      </c>
      <c r="F713" s="1">
        <v>0</v>
      </c>
      <c r="G713" s="2">
        <f t="shared" si="10"/>
        <v>402.86384000000004</v>
      </c>
      <c r="H713" s="2">
        <f t="shared" si="11"/>
        <v>0.72999999999996135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178276.59000000003</v>
      </c>
      <c r="D1481" s="1">
        <v>0</v>
      </c>
      <c r="E1481" s="1">
        <v>0</v>
      </c>
      <c r="F1481" s="1">
        <v>0</v>
      </c>
      <c r="G1481" s="2">
        <f t="shared" si="34"/>
        <v>356.55318000000005</v>
      </c>
      <c r="H1481" s="2">
        <f t="shared" si="35"/>
        <v>0.40999999997438863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171400.89</v>
      </c>
      <c r="D1483" s="1">
        <v>0</v>
      </c>
      <c r="E1483" s="1">
        <v>0</v>
      </c>
      <c r="F1483" s="1">
        <v>0</v>
      </c>
      <c r="G1483" s="2">
        <f t="shared" si="34"/>
        <v>685.60356000000002</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151248.89000000001</v>
      </c>
      <c r="D1484" s="1">
        <v>0</v>
      </c>
      <c r="E1484" s="1">
        <v>0</v>
      </c>
      <c r="F1484" s="1">
        <v>0</v>
      </c>
      <c r="G1484" s="2">
        <f t="shared" si="34"/>
        <v>756.24445000000003</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20152</v>
      </c>
      <c r="D1485" s="1">
        <v>0</v>
      </c>
      <c r="E1485" s="1">
        <v>0</v>
      </c>
      <c r="F1485" s="1">
        <v>0</v>
      </c>
      <c r="G1485" s="2">
        <f t="shared" si="34"/>
        <v>120.91200000000001</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6875.7</v>
      </c>
      <c r="D1492" s="1">
        <v>0</v>
      </c>
      <c r="E1492" s="1">
        <v>0</v>
      </c>
      <c r="F1492" s="1">
        <v>0</v>
      </c>
      <c r="G1492" s="2">
        <f t="shared" si="34"/>
        <v>89.384099999999989</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155302.68000000002</v>
      </c>
      <c r="D1499" s="1">
        <v>0</v>
      </c>
      <c r="E1499" s="1">
        <v>0</v>
      </c>
      <c r="F1499" s="1">
        <v>0</v>
      </c>
      <c r="G1499" s="2">
        <f t="shared" si="34"/>
        <v>3106.0536000000006</v>
      </c>
      <c r="H1499" s="2">
        <f t="shared" si="35"/>
        <v>0.31999999997788109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148426.98000000001</v>
      </c>
      <c r="D1501" s="1">
        <v>0</v>
      </c>
      <c r="E1501" s="1">
        <v>0</v>
      </c>
      <c r="F1501" s="1">
        <v>0</v>
      </c>
      <c r="G1501" s="2">
        <f t="shared" si="34"/>
        <v>3265.39356</v>
      </c>
      <c r="H1501" s="2">
        <f t="shared" si="35"/>
        <v>1.9999999989522621E-2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129964.13</v>
      </c>
      <c r="D1502" s="1">
        <v>0</v>
      </c>
      <c r="E1502" s="1">
        <v>0</v>
      </c>
      <c r="F1502" s="1">
        <v>0</v>
      </c>
      <c r="G1502" s="2">
        <f t="shared" si="34"/>
        <v>2989.17499</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18462.849999999999</v>
      </c>
      <c r="D1503" s="1">
        <v>0</v>
      </c>
      <c r="E1503" s="1">
        <v>0</v>
      </c>
      <c r="F1503" s="1">
        <v>0</v>
      </c>
      <c r="G1503" s="2">
        <f t="shared" si="34"/>
        <v>443.10839999999996</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6875.7</v>
      </c>
      <c r="D1510" s="1">
        <v>0</v>
      </c>
      <c r="E1510" s="1">
        <v>0</v>
      </c>
      <c r="F1510" s="1">
        <v>0</v>
      </c>
      <c r="G1510" s="2">
        <f t="shared" si="34"/>
        <v>213.14669999999998</v>
      </c>
      <c r="H1510" s="2">
        <f t="shared" si="35"/>
        <v>0.3000000000001819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22973.910000000003</v>
      </c>
      <c r="D1517" s="1">
        <v>0</v>
      </c>
      <c r="E1517" s="1">
        <v>0</v>
      </c>
      <c r="F1517" s="1">
        <v>0</v>
      </c>
      <c r="G1517" s="2">
        <f t="shared" si="34"/>
        <v>873.00858000000017</v>
      </c>
      <c r="H1517" s="2">
        <f t="shared" si="35"/>
        <v>8.999999999650754E-2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22973.91</v>
      </c>
      <c r="D1576" s="1">
        <v>0</v>
      </c>
      <c r="E1576" s="1">
        <v>0</v>
      </c>
      <c r="F1576" s="1">
        <v>0</v>
      </c>
      <c r="G1576" s="2">
        <f t="shared" si="34"/>
        <v>2228.4692700000001</v>
      </c>
      <c r="H1576" s="2">
        <f t="shared" si="35"/>
        <v>9.0000000000145519E-2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22973.91</v>
      </c>
      <c r="D1578" s="1">
        <v>0</v>
      </c>
      <c r="E1578" s="1">
        <v>0</v>
      </c>
      <c r="F1578" s="1">
        <v>0</v>
      </c>
      <c r="G1578" s="2">
        <f t="shared" si="34"/>
        <v>2274.4170899999999</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50660</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141494.90999999997</v>
      </c>
      <c r="I16" s="170">
        <f>'PR-RAS'!E6</f>
        <v>137664.37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137476.70000000001</v>
      </c>
      <c r="I17" s="170">
        <f>'PR-RAS'!E151</f>
        <v>153651.72</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11441.349999999973</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20110.220000000016</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22973.910000000003</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22973.91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7" zoomScaleNormal="100" workbookViewId="0">
      <selection activeCell="E721" sqref="E72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141494.90999999997</v>
      </c>
      <c r="E6" s="51">
        <f>E7+E44+E50+E82+E106+E124+E133+E139</f>
        <v>137664.37</v>
      </c>
      <c r="F6" s="52">
        <f t="shared" ref="F6:F131" si="0">IF(D6&lt;&gt;0,IF(E6/D6&gt;=100,"&gt;&gt;100",E6/D6*100),"-")</f>
        <v>97.292807211227611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9292.01</v>
      </c>
      <c r="E50" s="51">
        <f>E51+E54+E59+E62+E65+E68+E71+E74+E77</f>
        <v>5065.57</v>
      </c>
      <c r="F50" s="52">
        <f t="shared" si="0"/>
        <v>54.515330913333059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4645.3</v>
      </c>
      <c r="E59" s="51">
        <f t="shared" si="12"/>
        <v>4000</v>
      </c>
      <c r="F59" s="52">
        <f t="shared" si="0"/>
        <v>86.108539814436085</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4645.3</v>
      </c>
      <c r="E61" s="242">
        <v>4000</v>
      </c>
      <c r="F61" s="52">
        <f t="shared" si="0"/>
        <v>86.108539814436085</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4646.71</v>
      </c>
      <c r="E68" s="51">
        <f t="shared" si="15"/>
        <v>1065.57</v>
      </c>
      <c r="F68" s="52">
        <f t="shared" si="0"/>
        <v>22.931708671296462</v>
      </c>
    </row>
    <row r="69" spans="1:6" ht="12.75" customHeight="1" x14ac:dyDescent="0.2">
      <c r="A69" s="53" t="s">
        <v>184</v>
      </c>
      <c r="B69" s="85" t="s">
        <v>185</v>
      </c>
      <c r="C69" s="50" t="s">
        <v>184</v>
      </c>
      <c r="D69" s="242">
        <v>4646.71</v>
      </c>
      <c r="E69" s="242">
        <v>1065.57</v>
      </c>
      <c r="F69" s="52">
        <f t="shared" si="0"/>
        <v>22.931708671296462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v>
      </c>
      <c r="F82" s="52">
        <f t="shared" si="0"/>
        <v>0</v>
      </c>
    </row>
    <row r="83" spans="1:6" ht="12.75" customHeight="1" x14ac:dyDescent="0.2">
      <c r="A83" s="53">
        <v>641</v>
      </c>
      <c r="B83" s="85" t="s">
        <v>212</v>
      </c>
      <c r="C83" s="50" t="s">
        <v>213</v>
      </c>
      <c r="D83" s="51">
        <f t="shared" ref="D83:E83" si="20">SUM(D84:D90)</f>
        <v>0.08</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237.8</v>
      </c>
      <c r="E124" s="51">
        <f t="shared" si="27"/>
        <v>3955.4700000000003</v>
      </c>
      <c r="F124" s="52">
        <f t="shared" si="0"/>
        <v>1663.3599663582843</v>
      </c>
    </row>
    <row r="125" spans="1:6" ht="12.75" customHeight="1" x14ac:dyDescent="0.2">
      <c r="A125" s="53">
        <v>661</v>
      </c>
      <c r="B125" s="86" t="s">
        <v>296</v>
      </c>
      <c r="C125" s="50" t="s">
        <v>297</v>
      </c>
      <c r="D125" s="51">
        <f t="shared" ref="D125:E125" si="28">SUM(D126:D127)</f>
        <v>237.8</v>
      </c>
      <c r="E125" s="51">
        <f t="shared" si="28"/>
        <v>2008.32</v>
      </c>
      <c r="F125" s="52">
        <f t="shared" si="0"/>
        <v>844.54163162321265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237.8</v>
      </c>
      <c r="E127" s="242">
        <v>2008.32</v>
      </c>
      <c r="F127" s="52">
        <f t="shared" si="0"/>
        <v>844.54163162321265</v>
      </c>
    </row>
    <row r="128" spans="1:6" ht="24" x14ac:dyDescent="0.2">
      <c r="A128" s="53">
        <v>663</v>
      </c>
      <c r="B128" s="231" t="s">
        <v>302</v>
      </c>
      <c r="C128" s="50" t="s">
        <v>303</v>
      </c>
      <c r="D128" s="51">
        <f t="shared" ref="D128:E128" si="29">SUM(D129:D132)</f>
        <v>0</v>
      </c>
      <c r="E128" s="51">
        <f t="shared" si="29"/>
        <v>1947.15</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1947.15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131965.01999999999</v>
      </c>
      <c r="E133" s="51">
        <f t="shared" si="30"/>
        <v>128643.33</v>
      </c>
      <c r="F133" s="52">
        <f t="shared" ref="F133:F223" si="31">IF(D133&lt;&gt;0,IF(E133/D133&gt;=100,"&gt;&gt;100",E133/D133*100),"-")</f>
        <v>97.482901150623107</v>
      </c>
    </row>
    <row r="134" spans="1:6" ht="24" x14ac:dyDescent="0.2">
      <c r="A134" s="53">
        <v>671</v>
      </c>
      <c r="B134" s="232" t="s">
        <v>314</v>
      </c>
      <c r="C134" s="50" t="s">
        <v>315</v>
      </c>
      <c r="D134" s="51">
        <f t="shared" ref="D134:E134" si="32">SUM(D135:D137)</f>
        <v>131965.01999999999</v>
      </c>
      <c r="E134" s="51">
        <f t="shared" si="32"/>
        <v>128643.33</v>
      </c>
      <c r="F134" s="52">
        <f t="shared" si="31"/>
        <v>97.482901150623107</v>
      </c>
    </row>
    <row r="135" spans="1:6" ht="12.75" customHeight="1" x14ac:dyDescent="0.2">
      <c r="A135" s="53">
        <v>6711</v>
      </c>
      <c r="B135" s="85" t="s">
        <v>316</v>
      </c>
      <c r="C135" s="50" t="s">
        <v>317</v>
      </c>
      <c r="D135" s="242">
        <v>131965.01999999999</v>
      </c>
      <c r="E135" s="242">
        <v>128643.33</v>
      </c>
      <c r="F135" s="52">
        <f t="shared" si="31"/>
        <v>97.482901150623107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137476.70000000001</v>
      </c>
      <c r="E151" s="51">
        <f t="shared" si="35"/>
        <v>153651.72</v>
      </c>
      <c r="F151" s="52">
        <f t="shared" si="31"/>
        <v>111.76564465105723</v>
      </c>
    </row>
    <row r="152" spans="1:6" ht="12.75" customHeight="1" x14ac:dyDescent="0.2">
      <c r="A152" s="53">
        <v>31</v>
      </c>
      <c r="B152" s="85" t="s">
        <v>349</v>
      </c>
      <c r="C152" s="50" t="s">
        <v>35</v>
      </c>
      <c r="D152" s="51">
        <f t="shared" ref="D152:E152" si="36">D153+D158+D159</f>
        <v>119108.61000000002</v>
      </c>
      <c r="E152" s="51">
        <f t="shared" si="36"/>
        <v>133570.35999999999</v>
      </c>
      <c r="F152" s="52">
        <f t="shared" si="31"/>
        <v>112.14164954154025</v>
      </c>
    </row>
    <row r="153" spans="1:6" ht="12.75" customHeight="1" x14ac:dyDescent="0.2">
      <c r="A153" s="53">
        <v>311</v>
      </c>
      <c r="B153" s="85" t="s">
        <v>350</v>
      </c>
      <c r="C153" s="50" t="s">
        <v>351</v>
      </c>
      <c r="D153" s="51">
        <f t="shared" ref="D153:E153" si="37">SUM(D154:D157)</f>
        <v>97576.97</v>
      </c>
      <c r="E153" s="51">
        <f t="shared" si="37"/>
        <v>109910.3</v>
      </c>
      <c r="F153" s="52">
        <f t="shared" si="31"/>
        <v>112.63959108383874</v>
      </c>
    </row>
    <row r="154" spans="1:6" ht="12.75" customHeight="1" x14ac:dyDescent="0.2">
      <c r="A154" s="53">
        <v>3111</v>
      </c>
      <c r="B154" s="85" t="s">
        <v>352</v>
      </c>
      <c r="C154" s="50" t="s">
        <v>353</v>
      </c>
      <c r="D154" s="242">
        <v>97576.97</v>
      </c>
      <c r="E154" s="242">
        <v>109910.3</v>
      </c>
      <c r="F154" s="52">
        <f t="shared" si="31"/>
        <v>112.63959108383874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4343.49</v>
      </c>
      <c r="E158" s="242">
        <v>4135.54</v>
      </c>
      <c r="F158" s="52">
        <f t="shared" si="31"/>
        <v>95.212375301888571</v>
      </c>
    </row>
    <row r="159" spans="1:6" ht="12.75" customHeight="1" x14ac:dyDescent="0.2">
      <c r="A159" s="53">
        <v>313</v>
      </c>
      <c r="B159" s="85" t="s">
        <v>362</v>
      </c>
      <c r="C159" s="50" t="s">
        <v>363</v>
      </c>
      <c r="D159" s="51">
        <f t="shared" ref="D159:E159" si="38">SUM(D160:D162)</f>
        <v>17188.150000000001</v>
      </c>
      <c r="E159" s="51">
        <f t="shared" si="38"/>
        <v>19524.52</v>
      </c>
      <c r="F159" s="52">
        <f t="shared" si="31"/>
        <v>113.59291139535085</v>
      </c>
    </row>
    <row r="160" spans="1:6" ht="12.75" customHeight="1" x14ac:dyDescent="0.2">
      <c r="A160" s="53">
        <v>3131</v>
      </c>
      <c r="B160" s="85" t="s">
        <v>142</v>
      </c>
      <c r="C160" s="50" t="s">
        <v>364</v>
      </c>
      <c r="D160" s="242">
        <v>7650.04</v>
      </c>
      <c r="E160" s="242">
        <v>8616.9500000000007</v>
      </c>
      <c r="F160" s="52">
        <f t="shared" si="31"/>
        <v>112.63928031748856</v>
      </c>
    </row>
    <row r="161" spans="1:6" ht="12.75" customHeight="1" x14ac:dyDescent="0.2">
      <c r="A161" s="53">
        <v>3132</v>
      </c>
      <c r="B161" s="85" t="s">
        <v>365</v>
      </c>
      <c r="C161" s="50" t="s">
        <v>366</v>
      </c>
      <c r="D161" s="242">
        <v>9538.11</v>
      </c>
      <c r="E161" s="242">
        <v>10907.57</v>
      </c>
      <c r="F161" s="52">
        <f t="shared" si="31"/>
        <v>114.35777108882156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18228.72</v>
      </c>
      <c r="E163" s="51">
        <f t="shared" si="39"/>
        <v>19932.439999999999</v>
      </c>
      <c r="F163" s="52">
        <f t="shared" si="31"/>
        <v>109.34635015513979</v>
      </c>
    </row>
    <row r="164" spans="1:6" ht="12.75" customHeight="1" x14ac:dyDescent="0.2">
      <c r="A164" s="53">
        <v>321</v>
      </c>
      <c r="B164" s="85" t="s">
        <v>371</v>
      </c>
      <c r="C164" s="50" t="s">
        <v>372</v>
      </c>
      <c r="D164" s="51">
        <f t="shared" ref="D164:E164" si="40">SUM(D165:D168)</f>
        <v>1072.76</v>
      </c>
      <c r="E164" s="51">
        <f t="shared" si="40"/>
        <v>6968.7</v>
      </c>
      <c r="F164" s="52">
        <f t="shared" si="31"/>
        <v>649.60475782094784</v>
      </c>
    </row>
    <row r="165" spans="1:6" ht="12.75" customHeight="1" x14ac:dyDescent="0.2">
      <c r="A165" s="53">
        <v>3211</v>
      </c>
      <c r="B165" s="85" t="s">
        <v>373</v>
      </c>
      <c r="C165" s="50" t="s">
        <v>374</v>
      </c>
      <c r="D165" s="242">
        <v>585.45000000000005</v>
      </c>
      <c r="E165" s="242"/>
      <c r="F165" s="52">
        <f t="shared" si="31"/>
        <v>0</v>
      </c>
    </row>
    <row r="166" spans="1:6" ht="12.75" customHeight="1" x14ac:dyDescent="0.2">
      <c r="A166" s="53">
        <v>3212</v>
      </c>
      <c r="B166" s="85" t="s">
        <v>375</v>
      </c>
      <c r="C166" s="50" t="s">
        <v>376</v>
      </c>
      <c r="D166" s="242">
        <v>271.64</v>
      </c>
      <c r="E166" s="242">
        <v>6968.7</v>
      </c>
      <c r="F166" s="52">
        <f t="shared" si="31"/>
        <v>2565.4174642909734</v>
      </c>
    </row>
    <row r="167" spans="1:6" ht="12.75" customHeight="1" x14ac:dyDescent="0.2">
      <c r="A167" s="53">
        <v>3213</v>
      </c>
      <c r="B167" s="85" t="s">
        <v>377</v>
      </c>
      <c r="C167" s="50" t="s">
        <v>378</v>
      </c>
      <c r="D167" s="242">
        <v>215.67</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12618.66</v>
      </c>
      <c r="E169" s="51">
        <f t="shared" si="41"/>
        <v>6712.99</v>
      </c>
      <c r="F169" s="52">
        <f t="shared" si="31"/>
        <v>53.198913355300803</v>
      </c>
    </row>
    <row r="170" spans="1:6" ht="12.75" customHeight="1" x14ac:dyDescent="0.2">
      <c r="A170" s="53">
        <v>3221</v>
      </c>
      <c r="B170" s="85" t="s">
        <v>383</v>
      </c>
      <c r="C170" s="50" t="s">
        <v>384</v>
      </c>
      <c r="D170" s="242">
        <v>59.14</v>
      </c>
      <c r="E170" s="242">
        <v>591.35</v>
      </c>
      <c r="F170" s="52">
        <f t="shared" si="31"/>
        <v>999.91545485289157</v>
      </c>
    </row>
    <row r="171" spans="1:6" ht="12.75" customHeight="1" x14ac:dyDescent="0.2">
      <c r="A171" s="53">
        <v>3222</v>
      </c>
      <c r="B171" s="85" t="s">
        <v>385</v>
      </c>
      <c r="C171" s="50" t="s">
        <v>386</v>
      </c>
      <c r="D171" s="242">
        <v>0</v>
      </c>
      <c r="E171" s="242">
        <v>34.82</v>
      </c>
      <c r="F171" s="52" t="str">
        <f t="shared" si="31"/>
        <v>-</v>
      </c>
    </row>
    <row r="172" spans="1:6" ht="12.75" customHeight="1" x14ac:dyDescent="0.2">
      <c r="A172" s="53">
        <v>3223</v>
      </c>
      <c r="B172" s="85" t="s">
        <v>387</v>
      </c>
      <c r="C172" s="50" t="s">
        <v>388</v>
      </c>
      <c r="D172" s="242">
        <v>750.21</v>
      </c>
      <c r="E172" s="242">
        <v>710.79</v>
      </c>
      <c r="F172" s="52">
        <f t="shared" si="31"/>
        <v>94.745471268044938</v>
      </c>
    </row>
    <row r="173" spans="1:6" ht="12.75" customHeight="1" x14ac:dyDescent="0.2">
      <c r="A173" s="53">
        <v>3224</v>
      </c>
      <c r="B173" s="85" t="s">
        <v>389</v>
      </c>
      <c r="C173" s="50" t="s">
        <v>390</v>
      </c>
      <c r="D173" s="242">
        <v>454.19</v>
      </c>
      <c r="E173" s="242">
        <v>1041.74</v>
      </c>
      <c r="F173" s="52">
        <f t="shared" si="31"/>
        <v>229.36216121006629</v>
      </c>
    </row>
    <row r="174" spans="1:6" ht="12.75" customHeight="1" x14ac:dyDescent="0.2">
      <c r="A174" s="53">
        <v>3225</v>
      </c>
      <c r="B174" s="85" t="s">
        <v>391</v>
      </c>
      <c r="C174" s="50" t="s">
        <v>392</v>
      </c>
      <c r="D174" s="242">
        <v>1314.54</v>
      </c>
      <c r="E174" s="242">
        <v>1328.28</v>
      </c>
      <c r="F174" s="52">
        <f t="shared" si="31"/>
        <v>101.04523255283218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10040.58</v>
      </c>
      <c r="E176" s="242">
        <v>3006.01</v>
      </c>
      <c r="F176" s="52">
        <f t="shared" si="31"/>
        <v>29.938609124174103</v>
      </c>
    </row>
    <row r="177" spans="1:6" ht="12.75" customHeight="1" x14ac:dyDescent="0.2">
      <c r="A177" s="53">
        <v>323</v>
      </c>
      <c r="B177" s="85" t="s">
        <v>397</v>
      </c>
      <c r="C177" s="50" t="s">
        <v>398</v>
      </c>
      <c r="D177" s="51">
        <f t="shared" ref="D177:E177" si="42">SUM(D178:D186)</f>
        <v>4521.49</v>
      </c>
      <c r="E177" s="51">
        <f t="shared" si="42"/>
        <v>6233.19</v>
      </c>
      <c r="F177" s="52">
        <f t="shared" si="31"/>
        <v>137.85698962067815</v>
      </c>
    </row>
    <row r="178" spans="1:6" ht="12.75" customHeight="1" x14ac:dyDescent="0.2">
      <c r="A178" s="53">
        <v>3231</v>
      </c>
      <c r="B178" s="85" t="s">
        <v>399</v>
      </c>
      <c r="C178" s="50" t="s">
        <v>400</v>
      </c>
      <c r="D178" s="242">
        <v>567.35</v>
      </c>
      <c r="E178" s="242">
        <v>505.12</v>
      </c>
      <c r="F178" s="52">
        <f t="shared" si="31"/>
        <v>89.031462060456505</v>
      </c>
    </row>
    <row r="179" spans="1:6" ht="12.75" customHeight="1" x14ac:dyDescent="0.2">
      <c r="A179" s="53">
        <v>3232</v>
      </c>
      <c r="B179" s="85" t="s">
        <v>401</v>
      </c>
      <c r="C179" s="50" t="s">
        <v>402</v>
      </c>
      <c r="D179" s="242">
        <v>63.71</v>
      </c>
      <c r="E179" s="242">
        <v>975.34</v>
      </c>
      <c r="F179" s="52">
        <f t="shared" si="31"/>
        <v>1530.9056663004237</v>
      </c>
    </row>
    <row r="180" spans="1:6" ht="12.75" customHeight="1" x14ac:dyDescent="0.2">
      <c r="A180" s="53">
        <v>3233</v>
      </c>
      <c r="B180" s="85" t="s">
        <v>403</v>
      </c>
      <c r="C180" s="50" t="s">
        <v>404</v>
      </c>
      <c r="D180" s="242">
        <v>0</v>
      </c>
      <c r="E180" s="242">
        <v>531.42999999999995</v>
      </c>
      <c r="F180" s="52" t="str">
        <f t="shared" si="31"/>
        <v>-</v>
      </c>
    </row>
    <row r="181" spans="1:6" ht="12.75" customHeight="1" x14ac:dyDescent="0.2">
      <c r="A181" s="53">
        <v>3234</v>
      </c>
      <c r="B181" s="85" t="s">
        <v>405</v>
      </c>
      <c r="C181" s="50" t="s">
        <v>406</v>
      </c>
      <c r="D181" s="242">
        <v>0</v>
      </c>
      <c r="E181" s="242"/>
      <c r="F181" s="52" t="str">
        <f t="shared" si="31"/>
        <v>-</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278.72000000000003</v>
      </c>
      <c r="E183" s="242">
        <v>143.55000000000001</v>
      </c>
      <c r="F183" s="52">
        <f t="shared" si="31"/>
        <v>51.503300803673937</v>
      </c>
    </row>
    <row r="184" spans="1:6" ht="12.75" customHeight="1" x14ac:dyDescent="0.2">
      <c r="A184" s="53">
        <v>3237</v>
      </c>
      <c r="B184" s="85" t="s">
        <v>411</v>
      </c>
      <c r="C184" s="50" t="s">
        <v>412</v>
      </c>
      <c r="D184" s="242">
        <v>3483.97</v>
      </c>
      <c r="E184" s="242">
        <v>3867.23</v>
      </c>
      <c r="F184" s="52">
        <f t="shared" si="31"/>
        <v>111.0006687772857</v>
      </c>
    </row>
    <row r="185" spans="1:6" ht="12.75" customHeight="1" x14ac:dyDescent="0.2">
      <c r="A185" s="53">
        <v>3238</v>
      </c>
      <c r="B185" s="85" t="s">
        <v>413</v>
      </c>
      <c r="C185" s="50" t="s">
        <v>414</v>
      </c>
      <c r="D185" s="242">
        <v>125.42</v>
      </c>
      <c r="E185" s="242">
        <v>170.7</v>
      </c>
      <c r="F185" s="52">
        <f t="shared" si="31"/>
        <v>136.10269494498485</v>
      </c>
    </row>
    <row r="186" spans="1:6" ht="12.75" customHeight="1" x14ac:dyDescent="0.2">
      <c r="A186" s="53">
        <v>3239</v>
      </c>
      <c r="B186" s="85" t="s">
        <v>415</v>
      </c>
      <c r="C186" s="50" t="s">
        <v>416</v>
      </c>
      <c r="D186" s="242">
        <v>2.3199999999999998</v>
      </c>
      <c r="E186" s="242">
        <v>39.82</v>
      </c>
      <c r="F186" s="52">
        <f t="shared" si="31"/>
        <v>1716.3793103448277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15.81</v>
      </c>
      <c r="E188" s="51">
        <f t="shared" si="43"/>
        <v>17.559999999999999</v>
      </c>
      <c r="F188" s="52">
        <f t="shared" si="31"/>
        <v>111.06894370651486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15.81</v>
      </c>
      <c r="E191" s="242">
        <v>17.559999999999999</v>
      </c>
      <c r="F191" s="52">
        <f t="shared" si="31"/>
        <v>111.06894370651486</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139.37</v>
      </c>
      <c r="E196" s="51">
        <f t="shared" si="44"/>
        <v>148.91999999999999</v>
      </c>
      <c r="F196" s="52">
        <f t="shared" si="31"/>
        <v>106.8522637583411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139.37</v>
      </c>
      <c r="E210" s="51">
        <f t="shared" si="47"/>
        <v>148.91999999999999</v>
      </c>
      <c r="F210" s="52">
        <f t="shared" si="31"/>
        <v>106.8522637583411</v>
      </c>
    </row>
    <row r="211" spans="1:6" ht="12.75" customHeight="1" x14ac:dyDescent="0.2">
      <c r="A211" s="53">
        <v>3431</v>
      </c>
      <c r="B211" s="232" t="s">
        <v>465</v>
      </c>
      <c r="C211" s="50" t="s">
        <v>466</v>
      </c>
      <c r="D211" s="242">
        <v>139.37</v>
      </c>
      <c r="E211" s="242">
        <v>148.91999999999999</v>
      </c>
      <c r="F211" s="52">
        <f t="shared" si="31"/>
        <v>106.8522637583411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137476.70000000001</v>
      </c>
      <c r="E289" s="51">
        <f t="shared" si="79"/>
        <v>153651.72</v>
      </c>
      <c r="F289" s="52">
        <f t="shared" si="76"/>
        <v>111.76564465105723</v>
      </c>
    </row>
    <row r="290" spans="1:6" ht="12.75" customHeight="1" x14ac:dyDescent="0.2">
      <c r="A290" s="53" t="s">
        <v>608</v>
      </c>
      <c r="B290" s="85" t="s">
        <v>619</v>
      </c>
      <c r="C290" s="50" t="s">
        <v>620</v>
      </c>
      <c r="D290" s="51">
        <f>IF(D6&gt;=D289,D6-D289,0)</f>
        <v>4018.2099999999627</v>
      </c>
      <c r="E290" s="51">
        <f>IF(E6&gt;=E289,E6-E289,0)</f>
        <v>0</v>
      </c>
      <c r="F290" s="52">
        <f t="shared" si="76"/>
        <v>0</v>
      </c>
    </row>
    <row r="291" spans="1:6" ht="12.75" customHeight="1" x14ac:dyDescent="0.2">
      <c r="A291" s="53" t="s">
        <v>608</v>
      </c>
      <c r="B291" s="85" t="s">
        <v>621</v>
      </c>
      <c r="C291" s="50" t="s">
        <v>622</v>
      </c>
      <c r="D291" s="51">
        <f>IF(D289&gt;=D6,D289-D6,0)</f>
        <v>0</v>
      </c>
      <c r="E291" s="51">
        <f>IF(E289&gt;=E6,E289-E6,0)</f>
        <v>15987.350000000006</v>
      </c>
      <c r="F291" s="52" t="str">
        <f t="shared" si="76"/>
        <v>-</v>
      </c>
    </row>
    <row r="292" spans="1:6" ht="12.75" customHeight="1" x14ac:dyDescent="0.2">
      <c r="A292" s="53">
        <v>92211</v>
      </c>
      <c r="B292" s="85" t="s">
        <v>623</v>
      </c>
      <c r="C292" s="50" t="s">
        <v>624</v>
      </c>
      <c r="D292" s="242">
        <v>7980.44</v>
      </c>
      <c r="E292" s="242">
        <v>2752.83</v>
      </c>
      <c r="F292" s="52">
        <f t="shared" si="76"/>
        <v>34.49471457714111</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161.69999999999999</v>
      </c>
      <c r="E294" s="242">
        <v>283.63</v>
      </c>
      <c r="F294" s="52">
        <f t="shared" si="76"/>
        <v>175.40507111935685</v>
      </c>
    </row>
    <row r="295" spans="1:6" ht="24" x14ac:dyDescent="0.2">
      <c r="A295" s="53">
        <v>9661</v>
      </c>
      <c r="B295" s="85" t="s">
        <v>629</v>
      </c>
      <c r="C295" s="50" t="s">
        <v>630</v>
      </c>
      <c r="D295" s="242">
        <v>161.69999999999999</v>
      </c>
      <c r="E295" s="242">
        <v>283.63</v>
      </c>
      <c r="F295" s="52">
        <f t="shared" si="76"/>
        <v>175.40507111935685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557.29999999999995</v>
      </c>
      <c r="E350" s="51">
        <f t="shared" si="95"/>
        <v>6875.7</v>
      </c>
      <c r="F350" s="52">
        <f t="shared" si="81"/>
        <v>1233.7520186614033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557.29999999999995</v>
      </c>
      <c r="E363" s="51">
        <f t="shared" si="99"/>
        <v>6875.7</v>
      </c>
      <c r="F363" s="52">
        <f t="shared" si="81"/>
        <v>1233.7520186614033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557.29999999999995</v>
      </c>
      <c r="E369" s="51">
        <f t="shared" si="101"/>
        <v>6875.7</v>
      </c>
      <c r="F369" s="52">
        <f t="shared" si="81"/>
        <v>1233.7520186614033</v>
      </c>
    </row>
    <row r="370" spans="1:6" ht="12.75" customHeight="1" x14ac:dyDescent="0.2">
      <c r="A370" s="53">
        <v>4221</v>
      </c>
      <c r="B370" s="85" t="s">
        <v>674</v>
      </c>
      <c r="C370" s="50" t="s">
        <v>766</v>
      </c>
      <c r="D370" s="242">
        <v>557.29999999999995</v>
      </c>
      <c r="E370" s="242"/>
      <c r="F370" s="52">
        <f t="shared" si="81"/>
        <v>0</v>
      </c>
    </row>
    <row r="371" spans="1:6" ht="12.75" customHeight="1" x14ac:dyDescent="0.2">
      <c r="A371" s="53">
        <v>4222</v>
      </c>
      <c r="B371" s="85" t="s">
        <v>767</v>
      </c>
      <c r="C371" s="50" t="s">
        <v>768</v>
      </c>
      <c r="D371" s="242">
        <v>0</v>
      </c>
      <c r="E371" s="242">
        <v>279.99</v>
      </c>
      <c r="F371" s="52" t="str">
        <f t="shared" si="81"/>
        <v>-</v>
      </c>
    </row>
    <row r="372" spans="1:6" ht="12.75" customHeight="1" x14ac:dyDescent="0.2">
      <c r="A372" s="53">
        <v>4223</v>
      </c>
      <c r="B372" s="85" t="s">
        <v>678</v>
      </c>
      <c r="C372" s="50" t="s">
        <v>769</v>
      </c>
      <c r="D372" s="242">
        <v>0</v>
      </c>
      <c r="E372" s="242">
        <v>6595.71</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557.29999999999995</v>
      </c>
      <c r="E408" s="51">
        <f t="shared" si="111"/>
        <v>6875.7</v>
      </c>
      <c r="F408" s="52">
        <f t="shared" si="81"/>
        <v>1233.7520186614033</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141494.90999999997</v>
      </c>
      <c r="E412" s="51">
        <f>E6+E298</f>
        <v>137664.37</v>
      </c>
      <c r="F412" s="52">
        <f t="shared" si="81"/>
        <v>97.292807211227611</v>
      </c>
    </row>
    <row r="413" spans="1:6" ht="12.75" customHeight="1" x14ac:dyDescent="0.2">
      <c r="A413" s="53" t="s">
        <v>608</v>
      </c>
      <c r="B413" s="85" t="s">
        <v>831</v>
      </c>
      <c r="C413" s="50" t="s">
        <v>832</v>
      </c>
      <c r="D413" s="51">
        <f t="shared" ref="D413:E413" si="112">D289+D350</f>
        <v>138034</v>
      </c>
      <c r="E413" s="51">
        <f t="shared" si="112"/>
        <v>160527.42000000001</v>
      </c>
      <c r="F413" s="52">
        <f t="shared" si="81"/>
        <v>116.29556486083139</v>
      </c>
    </row>
    <row r="414" spans="1:6" ht="12.75" customHeight="1" x14ac:dyDescent="0.2">
      <c r="A414" s="53" t="s">
        <v>608</v>
      </c>
      <c r="B414" s="85" t="s">
        <v>833</v>
      </c>
      <c r="C414" s="50" t="s">
        <v>834</v>
      </c>
      <c r="D414" s="51">
        <f t="shared" ref="D414:E414" si="113">IF(D412&gt;=D413,D412-D413,0)</f>
        <v>3460.9099999999744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22863.050000000017</v>
      </c>
      <c r="F415" s="52" t="str">
        <f t="shared" si="81"/>
        <v>-</v>
      </c>
    </row>
    <row r="416" spans="1:6" ht="12.75" customHeight="1" x14ac:dyDescent="0.2">
      <c r="A416" s="60" t="s">
        <v>837</v>
      </c>
      <c r="B416" s="232" t="s">
        <v>838</v>
      </c>
      <c r="C416" s="61" t="s">
        <v>839</v>
      </c>
      <c r="D416" s="51">
        <f t="shared" ref="D416:E416" si="115">IF(D292-D293+D409-D410&gt;=0,D292-D293+D409-D410,0)</f>
        <v>7980.44</v>
      </c>
      <c r="E416" s="51">
        <f t="shared" si="115"/>
        <v>2752.83</v>
      </c>
      <c r="F416" s="52">
        <f t="shared" si="81"/>
        <v>34.49471457714111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161.69999999999999</v>
      </c>
      <c r="E418" s="62">
        <f t="shared" si="117"/>
        <v>283.63</v>
      </c>
      <c r="F418" s="57">
        <f t="shared" si="81"/>
        <v>175.40507111935685</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141494.90999999997</v>
      </c>
      <c r="E639" s="51">
        <f t="shared" si="180"/>
        <v>137664.37</v>
      </c>
      <c r="F639" s="52">
        <f t="shared" si="119"/>
        <v>97.292807211227611</v>
      </c>
    </row>
    <row r="640" spans="1:6" ht="12.75" customHeight="1" x14ac:dyDescent="0.2">
      <c r="A640" s="53" t="s">
        <v>608</v>
      </c>
      <c r="B640" s="85" t="s">
        <v>1277</v>
      </c>
      <c r="C640" s="50" t="s">
        <v>1278</v>
      </c>
      <c r="D640" s="51">
        <f t="shared" ref="D640:E640" si="181">D413+D528</f>
        <v>138034</v>
      </c>
      <c r="E640" s="51">
        <f t="shared" si="181"/>
        <v>160527.42000000001</v>
      </c>
      <c r="F640" s="52">
        <f t="shared" si="119"/>
        <v>116.29556486083139</v>
      </c>
    </row>
    <row r="641" spans="1:6" ht="12.75" customHeight="1" x14ac:dyDescent="0.2">
      <c r="A641" s="53" t="s">
        <v>608</v>
      </c>
      <c r="B641" s="85" t="s">
        <v>1279</v>
      </c>
      <c r="C641" s="50" t="s">
        <v>1280</v>
      </c>
      <c r="D641" s="51">
        <f t="shared" ref="D641:E641" si="182">IF(D639&gt;=D640,D639-D640,0)</f>
        <v>3460.9099999999744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22863.050000000017</v>
      </c>
      <c r="F642" s="52" t="str">
        <f t="shared" si="119"/>
        <v>-</v>
      </c>
    </row>
    <row r="643" spans="1:6" ht="24" x14ac:dyDescent="0.2">
      <c r="A643" s="60" t="s">
        <v>1283</v>
      </c>
      <c r="B643" s="85" t="s">
        <v>1284</v>
      </c>
      <c r="C643" s="61" t="s">
        <v>1283</v>
      </c>
      <c r="D643" s="51">
        <f t="shared" ref="D643:E643" si="184">IF(D416-D417+D637-D638&gt;=0,D416-D417+D637-D638,0)</f>
        <v>7980.44</v>
      </c>
      <c r="E643" s="51">
        <f t="shared" si="184"/>
        <v>2752.83</v>
      </c>
      <c r="F643" s="52">
        <f t="shared" si="119"/>
        <v>34.49471457714111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11441.349999999973</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20110.220000000016</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23596.3</v>
      </c>
      <c r="E649" s="242">
        <v>24520.34</v>
      </c>
      <c r="F649" s="52">
        <f t="shared" ref="F649:F724" si="188">IF(D649&lt;&gt;0,IF(E649/D649&gt;=100,"&gt;&gt;100",E649/D649*100),"-")</f>
        <v>103.91603768387417</v>
      </c>
    </row>
    <row r="650" spans="1:6" ht="12.75" customHeight="1" x14ac:dyDescent="0.2">
      <c r="A650" s="53" t="s">
        <v>1296</v>
      </c>
      <c r="B650" s="85" t="s">
        <v>1297</v>
      </c>
      <c r="C650" s="50" t="s">
        <v>1296</v>
      </c>
      <c r="D650" s="242">
        <v>141542.94</v>
      </c>
      <c r="E650" s="242">
        <v>137841.42000000001</v>
      </c>
      <c r="F650" s="52">
        <f t="shared" si="188"/>
        <v>97.384878398032441</v>
      </c>
    </row>
    <row r="651" spans="1:6" ht="12.75" customHeight="1" x14ac:dyDescent="0.2">
      <c r="A651" s="53" t="s">
        <v>1298</v>
      </c>
      <c r="B651" s="85" t="s">
        <v>1299</v>
      </c>
      <c r="C651" s="50" t="s">
        <v>1298</v>
      </c>
      <c r="D651" s="242">
        <v>133467.10999999999</v>
      </c>
      <c r="E651" s="242">
        <v>159909.45000000001</v>
      </c>
      <c r="F651" s="52">
        <f t="shared" si="188"/>
        <v>119.8118772482599</v>
      </c>
    </row>
    <row r="652" spans="1:6" ht="24" x14ac:dyDescent="0.2">
      <c r="A652" s="53">
        <v>11</v>
      </c>
      <c r="B652" s="85" t="s">
        <v>1300</v>
      </c>
      <c r="C652" s="50" t="s">
        <v>1301</v>
      </c>
      <c r="D652" s="51">
        <f t="shared" ref="D652:E652" si="189">+D649+D650-D651</f>
        <v>31672.130000000005</v>
      </c>
      <c r="E652" s="51">
        <f t="shared" si="189"/>
        <v>2452.3099999999977</v>
      </c>
      <c r="F652" s="52">
        <f t="shared" si="188"/>
        <v>7.7428010051739413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14</v>
      </c>
      <c r="E654" s="262">
        <v>14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14</v>
      </c>
      <c r="E656" s="262">
        <v>14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4645.3</v>
      </c>
      <c r="E666" s="242">
        <v>4000</v>
      </c>
      <c r="F666" s="52">
        <f t="shared" si="188"/>
        <v>86.108539814436085</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4646.71</v>
      </c>
      <c r="E676" s="242">
        <v>1065.57</v>
      </c>
      <c r="F676" s="52">
        <f t="shared" si="188"/>
        <v>22.931708671296462</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271.64</v>
      </c>
      <c r="E718" s="242">
        <v>6968.7</v>
      </c>
      <c r="F718" s="52">
        <f t="shared" si="188"/>
        <v>2565.4174642909734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278.72000000000003</v>
      </c>
      <c r="E720" s="242">
        <v>143.55000000000001</v>
      </c>
      <c r="F720" s="52">
        <f t="shared" si="188"/>
        <v>51.503300803673937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8" workbookViewId="0">
      <selection activeCell="D10" sqref="D10"/>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178276.59000000003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171400.89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151248.89000000001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20152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6875.7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155302.68000000002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148426.98000000001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129964.13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18462.849999999999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6875.7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22973.910000000003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22973.91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22973.91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50660</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2023-07-08T09:32:34Z</cp:lastPrinted>
  <dcterms:created xsi:type="dcterms:W3CDTF">2022-04-01T05:14:30Z</dcterms:created>
  <dcterms:modified xsi:type="dcterms:W3CDTF">2023-07-08T09:34:16Z</dcterms:modified>
</cp:coreProperties>
</file>